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PLAN DE COMPRAS A JULIO 31 2018" sheetId="1" r:id="rId1"/>
    <sheet name="PRUEBA DE ACTUALIZACION SECOP" sheetId="2" r:id="rId2"/>
  </sheets>
  <definedNames>
    <definedName name="_xlnm.Print_Titles" localSheetId="0">'PLAN DE COMPRAS A JULIO 31 2018'!$17:$17</definedName>
  </definedNames>
  <calcPr fullCalcOnLoad="1"/>
</workbook>
</file>

<file path=xl/sharedStrings.xml><?xml version="1.0" encoding="utf-8"?>
<sst xmlns="http://schemas.openxmlformats.org/spreadsheetml/2006/main" count="1518" uniqueCount="290">
  <si>
    <t>PLAN ANUAL DE ADQUISICIONES</t>
  </si>
  <si>
    <t>A. INFORMACIÓN GENERAL DE LA ENTIDAD</t>
  </si>
  <si>
    <t>Nombre</t>
  </si>
  <si>
    <t>EMPRESA SOCIAL DEL ESTADO METROSALUD</t>
  </si>
  <si>
    <t>Dirección</t>
  </si>
  <si>
    <t>CRA 50 N° 44 27</t>
  </si>
  <si>
    <t>Teléfono</t>
  </si>
  <si>
    <t>Página web</t>
  </si>
  <si>
    <t>www.metrosalud.gov.co</t>
  </si>
  <si>
    <t>Misión y visión</t>
  </si>
  <si>
    <r>
      <rPr>
        <b/>
        <sz val="9"/>
        <color indexed="8"/>
        <rFont val="Century Gothic"/>
        <family val="2"/>
      </rPr>
      <t>MISION</t>
    </r>
    <r>
      <rPr>
        <sz val="9"/>
        <color indexed="8"/>
        <rFont val="Century Gothic"/>
        <family val="2"/>
      </rPr>
      <t xml:space="preserve"> : Somos una organización de carácter público, comprometida con generar cultura de vida sana en la población de la ciudad de Medellín y de la región, que brinda servicios de salud integrales y competitivos a través de una amplia y moderna red hospitalaria, un talento humano con vocación de servicio, altamente calificado, cimentado en los principios institucionales y en armonía con el medio ambiente.
</t>
    </r>
    <r>
      <rPr>
        <b/>
        <sz val="9"/>
        <color indexed="8"/>
        <rFont val="Century Gothic"/>
        <family val="2"/>
      </rPr>
      <t>VISION</t>
    </r>
    <r>
      <rPr>
        <sz val="9"/>
        <color indexed="8"/>
        <rFont val="Century Gothic"/>
        <family val="2"/>
      </rPr>
      <t>:  Al 2020 seremos la primera referencia en redes de servicios de salud de Colombia con procesos eficientes, innovadores y seguros, con un talento humano reconocido por su integridad, coherencia y compromiso en la promesa de valor con nuestros clientes, nuestros usuarios y su familia, la sociedad y el medio ambiente.</t>
    </r>
  </si>
  <si>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</si>
  <si>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Perspectiva Estratégica</t>
  </si>
  <si>
    <r>
      <rPr>
        <b/>
        <sz val="9"/>
        <color indexed="8"/>
        <rFont val="Century Gothic"/>
        <family val="2"/>
      </rPr>
      <t xml:space="preserve">NUESTRA VENTAJA COMPETITIVA                                                                                                             </t>
    </r>
    <r>
      <rPr>
        <sz val="9"/>
        <color indexed="8"/>
        <rFont val="Century Gothic"/>
        <family val="2"/>
      </rPr>
      <t xml:space="preserve">
                                                                                                                                                                                                                                                                                                                    Prestar servicios de salud seguros, humanizados e integrales, con enfoque en la estrategia de APS, diferenciándonos por:
• Un talento humano competente y altamente calificado.
• La ubicación y distribución de nuestra red de servicios.
• La innovación en nuestros procesos 
• La calidad de nuestros productos
</t>
    </r>
  </si>
  <si>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</si>
  <si>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Información de contacto</t>
  </si>
  <si>
    <t>Olga Cecilia Mejia Jaramillo, Directora Administrativa, telefono 5117505, email: omejia@metrosalud.gov.co</t>
  </si>
  <si>
    <t>Valor total del PAA</t>
  </si>
  <si>
    <t>Límite de contratación menor cuantía</t>
  </si>
  <si>
    <t>NA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</si>
  <si>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</si>
  <si>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</si>
  <si>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</si>
  <si>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</si>
  <si>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</si>
  <si>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</si>
  <si>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</si>
  <si>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</si>
  <si>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</si>
  <si>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</si>
  <si>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</si>
  <si>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</si>
  <si>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</si>
  <si>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</si>
  <si>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Prótesis removibles</t>
  </si>
  <si>
    <t>Enero</t>
  </si>
  <si>
    <t>Selección Directa</t>
  </si>
  <si>
    <t>Convenio interadministrativo</t>
  </si>
  <si>
    <t>N/A</t>
  </si>
  <si>
    <t xml:space="preserve"> Olga Cecilia Mejia Jaramillo. Directora Administrativa
telefono 511 75 05 ext 1401 y 1491 
omejia@metrosalud.gov.co</t>
  </si>
  <si>
    <t>Adquisicion de Formatos asistenciales</t>
  </si>
  <si>
    <t>Propios</t>
  </si>
  <si>
    <t>Carlos Alberto Diaz Gutierrez 511-75-05 Ext.1411. contrataciong@metrosalud.gov.co</t>
  </si>
  <si>
    <t>Adquisicion de llantas  para el parque automotor</t>
  </si>
  <si>
    <t>Materiales de ferreteria y construccion</t>
  </si>
  <si>
    <t xml:space="preserve">Estandarización señalética. Reposición carteleras. Producción piezas campañas como rompetráficos, habladores y otros  </t>
  </si>
  <si>
    <t>Febrero</t>
  </si>
  <si>
    <t>Switche CISAMF</t>
  </si>
  <si>
    <t>Medio de cultivo ogawa</t>
  </si>
  <si>
    <t>Marzo</t>
  </si>
  <si>
    <t>propios</t>
  </si>
  <si>
    <t>Beatriz Elena Guarin O. 511-75-05 EXT.1410. contratacionm@metrosalud.gov.co</t>
  </si>
  <si>
    <t>Tira reactiva sangre x 50 und+ lanceta p/punción. (equipos en apoyo tecnologico)</t>
  </si>
  <si>
    <t xml:space="preserve">Abril </t>
  </si>
  <si>
    <t>Hemocultivos (Equipo en comodato)</t>
  </si>
  <si>
    <t>Septiembre</t>
  </si>
  <si>
    <t>TSH neonatal (Equipo en apoyo técnologico)</t>
  </si>
  <si>
    <t>Julio</t>
  </si>
  <si>
    <t>Troponinas (Equipo en comodato)</t>
  </si>
  <si>
    <t>Pruebas de sensibilidad e identificación por metodo automatizado (Equipo en comodato)</t>
  </si>
  <si>
    <t xml:space="preserve">Mayo </t>
  </si>
  <si>
    <t>Prueba de infecciosas y hormonas  (Equipo en comodato)</t>
  </si>
  <si>
    <t>Reactivos para Uroanalisis, hematologia y quimica (Equipos en comodato)</t>
  </si>
  <si>
    <t>Gases arteriales y electrolitos  (Equipo en comodato)</t>
  </si>
  <si>
    <t>Inmunohematologia por método semi-automatizado (Equipo en comodato)</t>
  </si>
  <si>
    <t>Hemoglobina glicosilada automatizada  (Equipo en apoyo técnologico)</t>
  </si>
  <si>
    <t>Plan de emergencia (dotacion)</t>
  </si>
  <si>
    <t>Abril</t>
  </si>
  <si>
    <t>Suministro de componentes sanguineos</t>
  </si>
  <si>
    <t>Colposcopia</t>
  </si>
  <si>
    <t xml:space="preserve">Monitor fetal </t>
  </si>
  <si>
    <t>Ecógrafo</t>
  </si>
  <si>
    <t>Convocatoria publica</t>
  </si>
  <si>
    <t>Mantenimiento de digitalizadores de rayos x</t>
  </si>
  <si>
    <t xml:space="preserve">Mantenimiento de equipos de rayos x convencionales, portátiles, peri apicales y reveladoras automáticas </t>
  </si>
  <si>
    <t>Equipo venoclisis para bomba de infusión (Equipos en comodato)</t>
  </si>
  <si>
    <t>Oxigenos medicinal domiciliario</t>
  </si>
  <si>
    <t>Servicio de validación de autoclaves, refrigeradores y cabinas de bioseguridad según la normatividad vigente</t>
  </si>
  <si>
    <t>Indicador biologico autocontenido de Geobacillus Stearotermophilus (Equipos en apoyo técnologico)</t>
  </si>
  <si>
    <t>Papel grado medico en rollo ( Equipos en apoyo técnologico)</t>
  </si>
  <si>
    <t>Material de osteosintesis</t>
  </si>
  <si>
    <t>Teléfono digital</t>
  </si>
  <si>
    <t>Servidor de red</t>
  </si>
  <si>
    <t>Impresora de tirilla</t>
  </si>
  <si>
    <t>Equipo básico de video y fotografía</t>
  </si>
  <si>
    <t>Junio</t>
  </si>
  <si>
    <t>Dotacion (Autorefractoqueratometro)</t>
  </si>
  <si>
    <t>dotacion equipo (Tensiómetro)</t>
  </si>
  <si>
    <t>Modem mifi (pago único)</t>
  </si>
  <si>
    <t>dotacion (Lentes y monturas)</t>
  </si>
  <si>
    <t>Acces point</t>
  </si>
  <si>
    <t>Administración remota de las carteleras electrónicas.</t>
  </si>
  <si>
    <t>Licenciamiento ( antivirus, office, Windows server, cal)</t>
  </si>
  <si>
    <t xml:space="preserve">Envío masivo de correos electrónicos. </t>
  </si>
  <si>
    <t>Remanufactura de toners y toners genericos</t>
  </si>
  <si>
    <t>Cámaras de seguridad (sistema de vigilancia)</t>
  </si>
  <si>
    <t>Convocatoria Publica</t>
  </si>
  <si>
    <t>enero</t>
  </si>
  <si>
    <t xml:space="preserve">Servicios profesionales para apoyar las acciones de cultura organizacional </t>
  </si>
  <si>
    <t>marzo</t>
  </si>
  <si>
    <t xml:space="preserve">Riesgo picosocial </t>
  </si>
  <si>
    <t>Induccion (Refrigerios)</t>
  </si>
  <si>
    <t>Brazaletes de identificaciòn</t>
  </si>
  <si>
    <t>Medicamentos de control monopolio del estado</t>
  </si>
  <si>
    <t xml:space="preserve">Adquisicion de dotacion para los distintos puntos de la red </t>
  </si>
  <si>
    <t>Elaboración de piezas audiovisuales.</t>
  </si>
  <si>
    <t>Juegos multiples (Vacaciones recreativas )</t>
  </si>
  <si>
    <t>septiembre</t>
  </si>
  <si>
    <t>Mantenimiento zonas verdes</t>
  </si>
  <si>
    <t xml:space="preserve">Manteniminto de Ascensor Centro de Salud Moravia </t>
  </si>
  <si>
    <t>mantenimiento ascensores san lorenzo e independiencias</t>
  </si>
  <si>
    <t>mantenimiento ascensores</t>
  </si>
  <si>
    <t xml:space="preserve">Contadores de agua de las unidades hospitalarias, servicio de alimentacion </t>
  </si>
  <si>
    <t>mantenimiento tanques y bombas</t>
  </si>
  <si>
    <t>Red contra incendios tanques</t>
  </si>
  <si>
    <t>Mantenimiento aires acondicionados</t>
  </si>
  <si>
    <t>mantenimiento control plagas</t>
  </si>
  <si>
    <t xml:space="preserve">mantenimiento extintores </t>
  </si>
  <si>
    <t>mantenimiento solar</t>
  </si>
  <si>
    <t>Prestacion de servicios de Disposicion de residuos hospitalarios</t>
  </si>
  <si>
    <t>mantenimeinto vidrios</t>
  </si>
  <si>
    <t>Mantenimiento de Archivadores del archivo central - Guayabal</t>
  </si>
  <si>
    <t>Control de calidad a las Licencia de RX</t>
  </si>
  <si>
    <t>Servicio de esterilización</t>
  </si>
  <si>
    <t xml:space="preserve">Prestacion de Servicios de aseo </t>
  </si>
  <si>
    <t>Prestacion de servicios de lavada de vehiculos</t>
  </si>
  <si>
    <t>comunicaciones (iec-m) y transporte</t>
  </si>
  <si>
    <t>Comunicaciones y transporte</t>
  </si>
  <si>
    <t>Servicio de transporte</t>
  </si>
  <si>
    <t>Arrendamientos ambulancia</t>
  </si>
  <si>
    <t xml:space="preserve">Mantenimiento vehículos </t>
  </si>
  <si>
    <t>Suministro de combustibles</t>
  </si>
  <si>
    <t>Contratacion del Servicio Integral de asesoría, implementación, acompañamiento y desarrollo de procesos de subasta inversa electronica</t>
  </si>
  <si>
    <t>Prestacion de servicios profesionales como abogado para adelantar ante la jurisdiccion contencioso administrativa en nombre de la ESE METROSALUD, acciòn de repeticiòn en contra de exservidor o servidor publico, según las indicaciones  y solicitudes que sean efectuadas</t>
  </si>
  <si>
    <t>Prestacion de servicios profesionales como abogado para adelantar ante el juez competente proceso de nulidad simple de los acuerdos expedidos por la junta directiva que establecieron la prima de vida cara y otros factores salariales extralegales.</t>
  </si>
  <si>
    <t xml:space="preserve">Servicios profesionales para la recuperación de la cartera corriente o morosa, en las etapas prejurídica y jurídica </t>
  </si>
  <si>
    <t>arrrendamiento Impresoras (Outsourcing)</t>
  </si>
  <si>
    <t xml:space="preserve">Brazaletes todo parque </t>
  </si>
  <si>
    <t>Fotocopias</t>
  </si>
  <si>
    <t>Mantenimiento de cabinas de bioseguridad</t>
  </si>
  <si>
    <t>Mantenimiento de equipos de laboratorio</t>
  </si>
  <si>
    <t>Mantenimiento de redes de gases medicinales y manifolds y bombas de vacío</t>
  </si>
  <si>
    <t>Mantenimiento de balanzas y basculas</t>
  </si>
  <si>
    <t>Solución de Inteligencia de Negocio (Business Intellegence - BI) Fase 2</t>
  </si>
  <si>
    <t>Digitalizacion Documental (Fase 1) Archivo Financiero</t>
  </si>
  <si>
    <t>Sevicio de suscripcion a informacion juridica electronica normativa y jurisprudencial actualizada a traves de la pagina web NOTINET.COM.CO</t>
  </si>
  <si>
    <t>servicio de notificacion y publicacion en linea de las providenciaqs proferidas por los despachos judiciales para ser transmitida a cada uno de los usuarios del sitio en internet WWW.LITIGIOVIRTUAL.COM</t>
  </si>
  <si>
    <t>Mantenimiento, Actualizaciojn  y soporte de las licencias de Veen Backup</t>
  </si>
  <si>
    <t>Noviembre</t>
  </si>
  <si>
    <t>Actulizacion y soporte Antivirus</t>
  </si>
  <si>
    <t>Mantenimiento de centros de cableado</t>
  </si>
  <si>
    <t>Actualizacion y soporte del Software de correo electronico (Desknow)</t>
  </si>
  <si>
    <t>Actulizacion y soporte Software de Gestion de Indicadores (Alfhasig)</t>
  </si>
  <si>
    <t>Actulizacion y soporte Software de gestion documental (Sevenet)</t>
  </si>
  <si>
    <t>Mayo</t>
  </si>
  <si>
    <t>Mantenimiento de Plataforma de virtualizacion (servidores, software, almacenamiento y sistema de backup, Modulo mesa de ayuda, inventario de equipos, gestion remota,etc)</t>
  </si>
  <si>
    <t>Actulizacion y soporte filtado de contenido y antispam</t>
  </si>
  <si>
    <t>Mantenimiento y actulizacion de plantas telefonicas</t>
  </si>
  <si>
    <t>Servicio de Hosting con UNE-EPM</t>
  </si>
  <si>
    <t>Legalización licenciamiento de usuarios final</t>
  </si>
  <si>
    <t>Comunicaciones / Celulares</t>
  </si>
  <si>
    <t>Servicios profesionales de Revisoria Fiscal</t>
  </si>
  <si>
    <t>Estudios anatomopatologicos y biopsias</t>
  </si>
  <si>
    <t>Prestación de servicios de Imagenologia</t>
  </si>
  <si>
    <t>Lectura y reporte de placas de citologias</t>
  </si>
  <si>
    <t>Prestación de servicios de Instrumentación quirúrgica</t>
  </si>
  <si>
    <t>Prestación de servicios de Medicina Interna</t>
  </si>
  <si>
    <t>Prestación de servicios de Pediatría</t>
  </si>
  <si>
    <t>Elaboracion y reporte de examenes de laboratorio de segundo y tercer nivel</t>
  </si>
  <si>
    <t>Prestación de servicios de cirugía</t>
  </si>
  <si>
    <t xml:space="preserve">Servicios  médicos especializados en Ortopedia. </t>
  </si>
  <si>
    <t>Prestación de servicios de Anestesia General</t>
  </si>
  <si>
    <t xml:space="preserve">Enero </t>
  </si>
  <si>
    <t>Prestación de servicios de Ginecoobstetricia</t>
  </si>
  <si>
    <t>Examenes medicos ocupacionales</t>
  </si>
  <si>
    <t>Pruebas de alcohlemia y sstancias psicoactivas</t>
  </si>
  <si>
    <t>Mantenimiento de sistemas de osmosis y purificadores de agua</t>
  </si>
  <si>
    <t>Mantenimiento de equipos de fisioterapia, ecógrafos, microscopios y unidades oftalmológicas y torre de laparoscopia</t>
  </si>
  <si>
    <t>Mantenimiento de arco en c e intensificador de imagen</t>
  </si>
  <si>
    <t>Mantenimiento de máquinas de anestesia spacelabs</t>
  </si>
  <si>
    <t>Mantenimiento de cavas de refrigeración</t>
  </si>
  <si>
    <t>Mantenimiento de camas y camillas y reparación de divanes de consultorio</t>
  </si>
  <si>
    <t>Mantenimiento de equipos odontológicos</t>
  </si>
  <si>
    <t>Mantenimiento de equipos biomédicos y equipos de diagnóstico y apoyo medico</t>
  </si>
  <si>
    <t>Mantenimiento de esterilizadores de barrera sanitaria marca matachana</t>
  </si>
  <si>
    <t>Mantenimiento de máquina de anestesia drager</t>
  </si>
  <si>
    <t>Mantenimiento de llamados y módulos de Enfermeria</t>
  </si>
  <si>
    <t xml:space="preserve">Mantenimiento de esterilizadores de barrera sanitaria marca cisa y baumer </t>
  </si>
  <si>
    <t>servicio de calibración y gestión metrológica</t>
  </si>
  <si>
    <t>Realización Simposio de Investigación</t>
  </si>
  <si>
    <t>Gestión de evaluadores externos para proyectos de investigación</t>
  </si>
  <si>
    <t>43211507   43233000</t>
  </si>
  <si>
    <t>Equipo de cómputo de escritorio (CISAMF)</t>
  </si>
  <si>
    <t xml:space="preserve">Materiales  de trabajo para las actividades de bienestar laboral </t>
  </si>
  <si>
    <t>Jornada de seguridad del paciente</t>
  </si>
  <si>
    <t>Material educativo</t>
  </si>
  <si>
    <t>julio</t>
  </si>
  <si>
    <t>Aporte al desarrollo de investigaciones</t>
  </si>
  <si>
    <t>clima laboral (Implementacion de estimulos e incentivos)</t>
  </si>
  <si>
    <t>Acompañamiento especializado para el mejoramiento de los procesos con enfoque en acreditación</t>
  </si>
  <si>
    <t xml:space="preserve">Capacitacion de eventos de formacion </t>
  </si>
  <si>
    <t>Gestión de la calidad en la prestación de los servicios</t>
  </si>
  <si>
    <t>evento deportivo (Caminatas ecologicas)</t>
  </si>
  <si>
    <t xml:space="preserve">evento deportivo (Torneo de futbool) </t>
  </si>
  <si>
    <t>Servicios de lavanderia</t>
  </si>
  <si>
    <t>Servicios de vigilancia</t>
  </si>
  <si>
    <t>Prestacion de Servicio de Alimentacion</t>
  </si>
  <si>
    <t>evento dia de Sol</t>
  </si>
  <si>
    <t>evento Dia de la familia</t>
  </si>
  <si>
    <t>Mantenimiento planta tratamiento U.H. San Cristobal</t>
  </si>
  <si>
    <t xml:space="preserve"> 
78102206</t>
  </si>
  <si>
    <t>Mensajeria Externa</t>
  </si>
  <si>
    <t>20102301   78111800</t>
  </si>
  <si>
    <t>servicio de Transporte Adminsitrativo para UPSS y sedes administrativas</t>
  </si>
  <si>
    <t>22101527   78111800</t>
  </si>
  <si>
    <t>servicio de Transporte para  despachos y reintegros del almacen general</t>
  </si>
  <si>
    <t>31161500   31231405</t>
  </si>
  <si>
    <t>Adquisicion de Materiales  electricos para el mantenimiento de la infraestructura</t>
  </si>
  <si>
    <t>41116107   41116122</t>
  </si>
  <si>
    <t>Control externo internacional de calidad de hematologia y Quimica</t>
  </si>
  <si>
    <t>42131500       42131613         53102707       53102709</t>
  </si>
  <si>
    <t>Adquisicion de Lenceria y ropa hospitalaria y quirurgica</t>
  </si>
  <si>
    <t>42131500 42131613 53102707 53102709</t>
  </si>
  <si>
    <t>Adquisicion del vestuario prestacional de los trabajadores</t>
  </si>
  <si>
    <t>junio</t>
  </si>
  <si>
    <t>Adquisicion del Vestuario profesional</t>
  </si>
  <si>
    <t>42142531    24111503</t>
  </si>
  <si>
    <t>Adquisicion de guardianes de seguridad  y bolsas plasticas</t>
  </si>
  <si>
    <t>Adquisicion de materiales y suministros , insumos generales, elemento de aseo, utileria, facturas, cafeteria, mascarillas y envolvederas de la red y programas</t>
  </si>
  <si>
    <t>47131500 47132102</t>
  </si>
  <si>
    <t>Aparatología ortodoncia</t>
  </si>
  <si>
    <t>digiturnos</t>
  </si>
  <si>
    <t>51101500  51241200 42311505  41121500 41123400</t>
  </si>
  <si>
    <t>Marterial médico, quirur. hosp.(kits de salud bucal, flúor, placa reveladora, guantes, tapabocas, baja lenguas, macro modelos)</t>
  </si>
  <si>
    <t>Medicamentos y Dispositivos medicos (Medicamentos, oxigeno, sueros, material medico quirurgico y odontologico)</t>
  </si>
  <si>
    <t>Servicio de transporte de muestras de laboratorio, con mensajeros motorizados.</t>
  </si>
  <si>
    <t>80141600      82121506</t>
  </si>
  <si>
    <t>80141600 82121506</t>
  </si>
  <si>
    <t>Mantenimiento y soporte de equipos activos</t>
  </si>
  <si>
    <t>81112502     80131501</t>
  </si>
  <si>
    <t>Alquiler de aulas o salones</t>
  </si>
  <si>
    <t>Equipo de comunicaciond e informacionde radio frecuencia</t>
  </si>
  <si>
    <t>Prestacion de servicios de salud (optometria)</t>
  </si>
  <si>
    <t xml:space="preserve">Servicios de impresión y copiado </t>
  </si>
  <si>
    <t>Elementos de proteccion personal</t>
  </si>
  <si>
    <r>
      <t xml:space="preserve">47131500     47132102   24111503   </t>
    </r>
    <r>
      <rPr>
        <sz val="9"/>
        <rFont val="Century Gothic"/>
        <family val="2"/>
      </rPr>
      <t xml:space="preserve">  26111702</t>
    </r>
  </si>
  <si>
    <r>
      <t>Litografía e impresiones a baja escala para divulgación de información institucional: plegables informativos IEC, afiches, tarjetas cumpleaños y Navidad, entre otros.</t>
    </r>
    <r>
      <rPr>
        <b/>
        <sz val="9"/>
        <color indexed="10"/>
        <rFont val="Century Gothic"/>
        <family val="2"/>
      </rPr>
      <t xml:space="preserve"> </t>
    </r>
  </si>
  <si>
    <t xml:space="preserve">Refrigerios </t>
  </si>
  <si>
    <t xml:space="preserve">Mantenimiento y actualizacion del sistema adminsitrativo y financiero, gestion hospitalaria , safix </t>
  </si>
  <si>
    <t>Mantenimiento planta  eléctricas</t>
  </si>
  <si>
    <t>Equipo de computo de oficna y  portátil</t>
  </si>
  <si>
    <t xml:space="preserve">Instrumental para procedimientos </t>
  </si>
  <si>
    <t xml:space="preserve">Arrendamiento del sistema de sonido </t>
  </si>
  <si>
    <t>Estructura separadoras para el programa de salud visual</t>
  </si>
  <si>
    <t xml:space="preserve">Prestacion de servicio de desarrollo tecnologico de la plataforma web </t>
  </si>
  <si>
    <t>Materiales y suminsitros para proyecto de familias cuidadoras</t>
  </si>
  <si>
    <t>Uniformes para el proyecto cultura del cuidado</t>
  </si>
  <si>
    <t>Dispositivos para equipos de atencion pre hosptalaria (baterias)</t>
  </si>
  <si>
    <t>Alimento nutricional para la operación del proyecto familias cuidadoras</t>
  </si>
  <si>
    <t xml:space="preserve">Suministro de locker para el proyecto de atencion pre Hospitalaria </t>
  </si>
  <si>
    <t>Camilla de ambulancia</t>
  </si>
  <si>
    <t>Uniformes para el proyecto Ser Capaz</t>
  </si>
  <si>
    <t xml:space="preserve">Chalecos programa de Atencion Pre hospitalaria </t>
  </si>
  <si>
    <t>Produccion de videl y lenguaje de Señas para el proyecto de familas cuidadoras</t>
  </si>
  <si>
    <t>Arrendamineto de caseta  para el programa de atencion pre hospitalaria</t>
  </si>
  <si>
    <t>Actualizacion de Software y servicio a la pagina Web</t>
  </si>
  <si>
    <t>Videos testimoniales del proyecto Ser Capaz</t>
  </si>
  <si>
    <t xml:space="preserve">Servicios profesionales como abogado </t>
  </si>
  <si>
    <t>Mantenimiento de radios de comunicaciones del 123</t>
  </si>
  <si>
    <t>Puertas metalicas de las sedes de doce de octubre, nuevo Occidente y Manrique</t>
  </si>
  <si>
    <t>Mantenimiento de plataforma Web para el programa de APH</t>
  </si>
  <si>
    <t xml:space="preserve">Desarrollo tecnolgico para el levantamiento de informacion y la integracion con la facturacion en el proyecto de atencion pro Hospitalaria </t>
  </si>
  <si>
    <t xml:space="preserve">Equipos de comunicaciones para el programa de atencion Pre Hospitalaria </t>
  </si>
  <si>
    <t>Mantenimiento de las UPS del edificio Sacatin y Manrique</t>
  </si>
  <si>
    <t>Adecuacione de oficina de procesos diciplinarios</t>
  </si>
  <si>
    <t>Agosto</t>
  </si>
  <si>
    <t xml:space="preserve">Arrendamiento de equipos informaticos </t>
  </si>
  <si>
    <t>Equipo rayos x CISAMF</t>
  </si>
  <si>
    <t>Servicio de transporte programa MIAS</t>
  </si>
  <si>
    <t xml:space="preserve">Impresos y publicaciones para proyectos del Municipio </t>
  </si>
  <si>
    <t>Fabricacion e instalacion  de puertas  para la red</t>
  </si>
  <si>
    <t>47131500  47132102  24111503  26111702</t>
  </si>
  <si>
    <t>51101500    51241200 42311505    41121500  41123400    42271700  42201800    42152200  42293500    51181800  42142600</t>
  </si>
  <si>
    <t>511 75 05  EXT 1401 -1491</t>
  </si>
  <si>
    <t>Olga Cecilia Mejia Jaramillo. Directora Administrativa
telefono 511 75 05 ext 1401 y 1491 
omejia@metrosalud.gov.co</t>
  </si>
  <si>
    <t>Remuneracion por servicios tecnicos</t>
  </si>
  <si>
    <t>C. NECESIDADES ADICIONALES</t>
  </si>
  <si>
    <t>Posibles códigos UNSPSC</t>
  </si>
  <si>
    <t>LEOPOLDO ABDIEL GIRALDO VELASQUEZ</t>
  </si>
  <si>
    <t>GERENTE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</si>
</sst>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240A]\ #,##0_);\([$$-240A]\ #,##0\)"/>
    <numFmt numFmtId="174" formatCode="0_);\(0\)"/>
    <numFmt numFmtId="175" formatCode="_(&quot;$&quot;\ * #,##0_);_(&quot;$&quot;\ * \(#,##0\);_(&quot;$&quot;\ * &quot;-&quot;??_);_(@_)"/>
    <numFmt numFmtId="176" formatCode="_(* #,##0.00_);_(* \(#,##0.00\);_(* &quot;-&quot;??_);_(@_)"/>
  </numFmts>
  <fonts count="49">
    <font>
      <sz val="11"/>
      <color theme="1"/>
      <name val="Calibri"/>
      <family val="2"/>
    </font>
    <font>
      <sz val="11"/>
      <color indexed="8"/>
      <name val="Calibri"/>
      <family val="2"/>
    </font>
    <font>
      <b/>
      <sz val="9"/>
      <color indexed="8"/>
      <name val="Century Gothic"/>
      <family val="2"/>
    </font>
    <font>
      <sz val="9"/>
      <color indexed="8"/>
      <name val="Century Gothic"/>
      <family val="2"/>
    </font>
    <font>
      <sz val="10"/>
      <name val="Arial"/>
      <family val="2"/>
    </font>
    <font>
      <b/>
      <sz val="9"/>
      <color indexed="10"/>
      <name val="Century Gothic"/>
      <family val="2"/>
    </font>
    <font>
      <sz val="9"/>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9"/>
      <color indexed="9"/>
      <name val="Century Gothic"/>
      <family val="2"/>
    </font>
    <font>
      <sz val="11"/>
      <color indexed="8"/>
      <name val="Century Gothic"/>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entury Gothic"/>
      <family val="2"/>
    </font>
    <font>
      <b/>
      <sz val="9"/>
      <color theme="1"/>
      <name val="Century Gothic"/>
      <family val="2"/>
    </font>
    <font>
      <b/>
      <sz val="9"/>
      <color rgb="FFFF0000"/>
      <name val="Century Gothic"/>
      <family val="2"/>
    </font>
    <font>
      <b/>
      <sz val="9"/>
      <color theme="0"/>
      <name val="Century Gothic"/>
      <family val="2"/>
    </font>
    <font>
      <sz val="11"/>
      <color theme="1"/>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bottom style="thin"/>
    </border>
    <border>
      <left/>
      <right style="thin"/>
      <top style="thin"/>
      <bottom style="thin"/>
    </border>
    <border>
      <left style="thin"/>
      <right style="thin"/>
      <top style="thin"/>
      <bottom/>
    </border>
    <border>
      <left style="thin"/>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4" fillId="0" borderId="0" applyFont="0" applyFill="0" applyBorder="0" applyAlignment="0" applyProtection="0"/>
    <xf numFmtId="175"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77">
    <xf numFmtId="0" fontId="0" fillId="0" borderId="0" xfId="0" applyFont="1" applyAlignment="1">
      <alignment/>
    </xf>
    <xf numFmtId="0" fontId="44" fillId="0" borderId="0" xfId="0" applyFont="1" applyAlignment="1">
      <alignment wrapText="1"/>
    </xf>
    <xf numFmtId="0" fontId="44" fillId="0" borderId="0" xfId="0" applyFont="1" applyAlignment="1">
      <alignment/>
    </xf>
    <xf numFmtId="0" fontId="45" fillId="0" borderId="0" xfId="0" applyFont="1" applyAlignment="1">
      <alignment/>
    </xf>
    <xf numFmtId="172" fontId="44" fillId="0" borderId="0" xfId="0" applyNumberFormat="1" applyFont="1" applyAlignment="1">
      <alignment wrapText="1"/>
    </xf>
    <xf numFmtId="0" fontId="44" fillId="0" borderId="10" xfId="0" applyFont="1" applyBorder="1" applyAlignment="1">
      <alignment vertical="center" wrapText="1"/>
    </xf>
    <xf numFmtId="172" fontId="44" fillId="0" borderId="0" xfId="0" applyNumberFormat="1" applyFont="1" applyFill="1" applyBorder="1" applyAlignment="1">
      <alignment vertical="center" wrapText="1"/>
    </xf>
    <xf numFmtId="0" fontId="44" fillId="0" borderId="0" xfId="0" applyFont="1" applyBorder="1" applyAlignment="1">
      <alignment wrapText="1"/>
    </xf>
    <xf numFmtId="172" fontId="44" fillId="0" borderId="0" xfId="0" applyNumberFormat="1" applyFont="1" applyAlignment="1">
      <alignment/>
    </xf>
    <xf numFmtId="0" fontId="44" fillId="0" borderId="11" xfId="0" applyFont="1" applyBorder="1" applyAlignment="1">
      <alignment vertical="center" wrapText="1"/>
    </xf>
    <xf numFmtId="3" fontId="45" fillId="0" borderId="10" xfId="0" applyNumberFormat="1" applyFont="1" applyBorder="1" applyAlignment="1">
      <alignment vertical="center" wrapText="1"/>
    </xf>
    <xf numFmtId="0" fontId="45" fillId="0" borderId="0" xfId="0" applyFont="1" applyAlignment="1">
      <alignment/>
    </xf>
    <xf numFmtId="3" fontId="45" fillId="0" borderId="0" xfId="0" applyNumberFormat="1" applyFont="1" applyAlignment="1">
      <alignment/>
    </xf>
    <xf numFmtId="14" fontId="45" fillId="0" borderId="10" xfId="0" applyNumberFormat="1" applyFont="1" applyBorder="1" applyAlignment="1">
      <alignment vertical="center" wrapText="1"/>
    </xf>
    <xf numFmtId="0" fontId="44" fillId="33" borderId="0" xfId="0" applyFont="1" applyFill="1" applyAlignment="1">
      <alignment wrapText="1"/>
    </xf>
    <xf numFmtId="174" fontId="44" fillId="33" borderId="10" xfId="50" applyNumberFormat="1" applyFont="1" applyFill="1" applyBorder="1" applyAlignment="1">
      <alignment horizontal="left" vertical="center" wrapText="1"/>
    </xf>
    <xf numFmtId="0" fontId="44" fillId="33" borderId="10" xfId="0" applyFont="1" applyFill="1" applyBorder="1" applyAlignment="1">
      <alignment horizontal="left" vertical="center" wrapText="1"/>
    </xf>
    <xf numFmtId="14" fontId="44" fillId="0" borderId="12" xfId="0" applyNumberFormat="1" applyFont="1" applyBorder="1" applyAlignment="1">
      <alignment horizontal="center" vertical="center" wrapText="1"/>
    </xf>
    <xf numFmtId="3" fontId="44" fillId="0" borderId="12" xfId="50" applyNumberFormat="1" applyFont="1" applyFill="1" applyBorder="1" applyAlignment="1">
      <alignment horizontal="center" vertical="center" wrapText="1"/>
    </xf>
    <xf numFmtId="4" fontId="44" fillId="0" borderId="12" xfId="51" applyNumberFormat="1"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44" fillId="0" borderId="12" xfId="50" applyNumberFormat="1" applyFont="1" applyFill="1" applyBorder="1" applyAlignment="1">
      <alignment horizontal="left" vertical="center" wrapText="1"/>
    </xf>
    <xf numFmtId="0" fontId="44" fillId="0" borderId="10" xfId="0" applyFont="1" applyBorder="1" applyAlignment="1">
      <alignment horizontal="left" vertical="center" wrapText="1"/>
    </xf>
    <xf numFmtId="14" fontId="44" fillId="0" borderId="13" xfId="0" applyNumberFormat="1" applyFont="1" applyBorder="1" applyAlignment="1">
      <alignment horizontal="center" vertical="center" wrapText="1"/>
    </xf>
    <xf numFmtId="0" fontId="44" fillId="0" borderId="13" xfId="0" applyFont="1" applyBorder="1" applyAlignment="1">
      <alignment horizontal="center" vertical="center" wrapText="1"/>
    </xf>
    <xf numFmtId="4" fontId="44" fillId="0" borderId="12" xfId="55" applyNumberFormat="1" applyFont="1" applyFill="1" applyBorder="1" applyAlignment="1">
      <alignment horizontal="center" vertical="center" wrapText="1"/>
      <protection/>
    </xf>
    <xf numFmtId="0" fontId="44" fillId="0" borderId="10" xfId="0" applyFont="1" applyFill="1" applyBorder="1" applyAlignment="1">
      <alignment horizontal="left" vertical="center" wrapText="1"/>
    </xf>
    <xf numFmtId="0" fontId="44" fillId="0" borderId="13" xfId="0" applyFont="1" applyFill="1" applyBorder="1" applyAlignment="1">
      <alignment horizontal="center" vertical="center" wrapText="1"/>
    </xf>
    <xf numFmtId="3" fontId="44" fillId="33" borderId="10" xfId="0" applyNumberFormat="1" applyFont="1" applyFill="1" applyBorder="1" applyAlignment="1">
      <alignment horizontal="justify" vertical="center" wrapText="1"/>
    </xf>
    <xf numFmtId="4" fontId="44" fillId="0" borderId="13" xfId="51" applyNumberFormat="1" applyFont="1" applyFill="1" applyBorder="1" applyAlignment="1">
      <alignment horizontal="center" vertical="center" wrapText="1"/>
    </xf>
    <xf numFmtId="3" fontId="44" fillId="0" borderId="12" xfId="0" applyNumberFormat="1" applyFont="1" applyFill="1" applyBorder="1" applyAlignment="1">
      <alignment horizontal="center" vertical="center" wrapText="1"/>
    </xf>
    <xf numFmtId="171" fontId="44" fillId="0" borderId="12" xfId="50" applyNumberFormat="1" applyFont="1" applyFill="1" applyBorder="1" applyAlignment="1">
      <alignment horizontal="left" vertical="center" wrapText="1"/>
    </xf>
    <xf numFmtId="174" fontId="46" fillId="33" borderId="0" xfId="50" applyNumberFormat="1" applyFont="1" applyFill="1" applyBorder="1" applyAlignment="1">
      <alignment horizontal="left" vertical="center" wrapText="1"/>
    </xf>
    <xf numFmtId="0" fontId="46" fillId="34" borderId="0" xfId="0" applyFont="1" applyFill="1" applyBorder="1" applyAlignment="1">
      <alignment horizontal="justify" vertical="center" wrapText="1"/>
    </xf>
    <xf numFmtId="172" fontId="44" fillId="33" borderId="0" xfId="50" applyNumberFormat="1" applyFont="1" applyFill="1" applyBorder="1" applyAlignment="1">
      <alignment horizontal="center" vertical="center" wrapText="1"/>
    </xf>
    <xf numFmtId="173" fontId="44" fillId="0" borderId="10" xfId="0" applyNumberFormat="1" applyFont="1" applyFill="1" applyBorder="1" applyAlignment="1">
      <alignment horizontal="right" vertical="center" wrapText="1"/>
    </xf>
    <xf numFmtId="0" fontId="44" fillId="0" borderId="10" xfId="0" applyFont="1" applyBorder="1" applyAlignment="1">
      <alignment horizontal="left" vertical="center" wrapText="1"/>
    </xf>
    <xf numFmtId="4" fontId="6" fillId="0" borderId="12" xfId="51" applyNumberFormat="1" applyFont="1" applyFill="1" applyBorder="1" applyAlignment="1">
      <alignment horizontal="center" vertical="center" wrapText="1"/>
    </xf>
    <xf numFmtId="174" fontId="44" fillId="0" borderId="10" xfId="50" applyNumberFormat="1" applyFont="1" applyFill="1" applyBorder="1" applyAlignment="1">
      <alignment horizontal="left" vertical="center" wrapText="1"/>
    </xf>
    <xf numFmtId="14" fontId="44" fillId="0" borderId="13" xfId="0" applyNumberFormat="1" applyFont="1" applyFill="1" applyBorder="1" applyAlignment="1">
      <alignment horizontal="center" vertical="center" wrapText="1"/>
    </xf>
    <xf numFmtId="0" fontId="44" fillId="0" borderId="10" xfId="0" applyFont="1" applyBorder="1" applyAlignment="1">
      <alignment horizontal="left" vertical="center" wrapText="1"/>
    </xf>
    <xf numFmtId="174" fontId="6" fillId="0" borderId="10" xfId="50" applyNumberFormat="1" applyFont="1" applyFill="1" applyBorder="1" applyAlignment="1">
      <alignment horizontal="left" vertical="center" wrapText="1"/>
    </xf>
    <xf numFmtId="0" fontId="0" fillId="0" borderId="0" xfId="0" applyFill="1" applyAlignment="1">
      <alignment/>
    </xf>
    <xf numFmtId="0" fontId="44" fillId="0" borderId="0" xfId="0" applyFont="1" applyFill="1" applyAlignment="1">
      <alignment wrapText="1"/>
    </xf>
    <xf numFmtId="0" fontId="6" fillId="0" borderId="14"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0" xfId="0" applyFont="1" applyFill="1" applyAlignment="1">
      <alignment wrapText="1"/>
    </xf>
    <xf numFmtId="0" fontId="24" fillId="0" borderId="0" xfId="0" applyFont="1" applyFill="1" applyAlignment="1">
      <alignment/>
    </xf>
    <xf numFmtId="174" fontId="6" fillId="0" borderId="15" xfId="50" applyNumberFormat="1" applyFont="1" applyFill="1" applyBorder="1" applyAlignment="1">
      <alignment horizontal="left" vertical="center" wrapText="1"/>
    </xf>
    <xf numFmtId="0" fontId="6" fillId="0" borderId="10" xfId="0" applyFont="1" applyFill="1" applyBorder="1" applyAlignment="1">
      <alignment horizontal="justify" vertical="center" wrapText="1"/>
    </xf>
    <xf numFmtId="174" fontId="6" fillId="33" borderId="15" xfId="50" applyNumberFormat="1" applyFont="1" applyFill="1" applyBorder="1" applyAlignment="1">
      <alignment horizontal="left" vertical="center" wrapText="1"/>
    </xf>
    <xf numFmtId="0" fontId="6" fillId="0" borderId="15" xfId="0" applyFont="1" applyFill="1" applyBorder="1" applyAlignment="1">
      <alignment horizontal="justify" vertical="center" wrapText="1"/>
    </xf>
    <xf numFmtId="0" fontId="44" fillId="0" borderId="10" xfId="0" applyFont="1" applyBorder="1" applyAlignment="1">
      <alignment horizontal="left" vertical="center" wrapText="1"/>
    </xf>
    <xf numFmtId="14" fontId="44" fillId="0" borderId="12" xfId="0" applyNumberFormat="1" applyFont="1" applyFill="1" applyBorder="1" applyAlignment="1">
      <alignment horizontal="center" vertical="center" wrapText="1"/>
    </xf>
    <xf numFmtId="0" fontId="44" fillId="0" borderId="10" xfId="0" applyFont="1" applyFill="1" applyBorder="1" applyAlignment="1">
      <alignment horizontal="left" vertical="center"/>
    </xf>
    <xf numFmtId="0" fontId="44" fillId="0" borderId="10" xfId="0" applyFont="1" applyFill="1" applyBorder="1" applyAlignment="1">
      <alignment horizontal="center" vertical="center" wrapText="1"/>
    </xf>
    <xf numFmtId="172" fontId="44" fillId="33" borderId="12" xfId="50" applyNumberFormat="1" applyFont="1" applyFill="1" applyBorder="1" applyAlignment="1">
      <alignment horizontal="right" vertical="center" wrapText="1"/>
    </xf>
    <xf numFmtId="0" fontId="44" fillId="0" borderId="10" xfId="0" applyFont="1" applyBorder="1" applyAlignment="1">
      <alignment horizontal="left" vertical="center" wrapText="1"/>
    </xf>
    <xf numFmtId="0" fontId="47" fillId="23" borderId="10" xfId="39" applyFont="1" applyBorder="1" applyAlignment="1">
      <alignment horizontal="center" vertical="center" wrapText="1"/>
    </xf>
    <xf numFmtId="172" fontId="45" fillId="0" borderId="0" xfId="0" applyNumberFormat="1" applyFont="1" applyAlignment="1">
      <alignment wrapText="1"/>
    </xf>
    <xf numFmtId="172" fontId="45" fillId="33" borderId="0" xfId="50" applyNumberFormat="1" applyFont="1" applyFill="1" applyBorder="1" applyAlignment="1">
      <alignment horizontal="center" vertical="center" wrapText="1"/>
    </xf>
    <xf numFmtId="0" fontId="43" fillId="0" borderId="0" xfId="0" applyFont="1" applyAlignment="1">
      <alignment wrapText="1"/>
    </xf>
    <xf numFmtId="0" fontId="0" fillId="0" borderId="11" xfId="0" applyBorder="1" applyAlignment="1">
      <alignment wrapText="1"/>
    </xf>
    <xf numFmtId="0" fontId="0" fillId="0" borderId="10"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0" xfId="0" applyAlignment="1">
      <alignment wrapText="1"/>
    </xf>
    <xf numFmtId="0" fontId="27" fillId="23" borderId="20" xfId="39" applyBorder="1" applyAlignment="1">
      <alignment vertical="center" wrapText="1"/>
    </xf>
    <xf numFmtId="0" fontId="48" fillId="0" borderId="0" xfId="0" applyFont="1" applyAlignment="1">
      <alignment wrapText="1"/>
    </xf>
    <xf numFmtId="0" fontId="43" fillId="0" borderId="0" xfId="0" applyFont="1" applyAlignment="1">
      <alignment vertical="center" wrapText="1"/>
    </xf>
    <xf numFmtId="0" fontId="0" fillId="0" borderId="21" xfId="0" applyFont="1" applyBorder="1" applyAlignment="1">
      <alignment wrapText="1"/>
    </xf>
    <xf numFmtId="0" fontId="45" fillId="0" borderId="0" xfId="0" applyFont="1" applyAlignment="1">
      <alignment horizontal="center"/>
    </xf>
    <xf numFmtId="0" fontId="44" fillId="0" borderId="10" xfId="0" applyFont="1" applyBorder="1" applyAlignment="1">
      <alignment horizontal="left" vertical="center" wrapText="1"/>
    </xf>
    <xf numFmtId="0" fontId="45" fillId="0" borderId="21" xfId="0" applyFont="1" applyBorder="1" applyAlignment="1">
      <alignment horizontal="left"/>
    </xf>
    <xf numFmtId="0" fontId="43" fillId="0" borderId="0" xfId="0" applyFont="1" applyAlignment="1">
      <alignment horizontal="lef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_Anteproyecto Plan de Compras 2006"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8</xdr:col>
      <xdr:colOff>190500</xdr:colOff>
      <xdr:row>34</xdr:row>
      <xdr:rowOff>57150</xdr:rowOff>
    </xdr:to>
    <xdr:pic>
      <xdr:nvPicPr>
        <xdr:cNvPr id="1" name="Imagen 1"/>
        <xdr:cNvPicPr preferRelativeResize="1">
          <a:picLocks noChangeAspect="1"/>
        </xdr:cNvPicPr>
      </xdr:nvPicPr>
      <xdr:blipFill>
        <a:blip r:embed="rId1"/>
        <a:stretch>
          <a:fillRect/>
        </a:stretch>
      </xdr:blipFill>
      <xdr:spPr>
        <a:xfrm>
          <a:off x="0" y="571500"/>
          <a:ext cx="6286500" cy="5962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trosalud.gov.c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T245"/>
  <sheetViews>
    <sheetView tabSelected="1" zoomScalePageLayoutView="0" workbookViewId="0" topLeftCell="A210">
      <selection activeCell="F238" sqref="F238"/>
    </sheetView>
  </sheetViews>
  <sheetFormatPr defaultColWidth="17.421875" defaultRowHeight="15"/>
  <cols>
    <col min="1" max="1" width="17.7109375" style="1" customWidth="1"/>
    <col min="2" max="2" width="31.421875" style="1" customWidth="1"/>
    <col min="3" max="3" width="11.57421875" style="1" customWidth="1"/>
    <col min="4" max="4" width="8.8515625" style="1" customWidth="1"/>
    <col min="5" max="5" width="11.00390625" style="1" customWidth="1"/>
    <col min="6" max="6" width="11.57421875" style="1" customWidth="1"/>
    <col min="7" max="7" width="16.8515625" style="1" customWidth="1"/>
    <col min="8" max="8" width="16.7109375" style="4" customWidth="1"/>
    <col min="9" max="9" width="7.8515625" style="1" customWidth="1"/>
    <col min="10" max="10" width="6.57421875" style="1" customWidth="1"/>
    <col min="11" max="11" width="18.57421875" style="1" customWidth="1"/>
    <col min="12" max="12" width="15.57421875" style="0" bestFit="1" customWidth="1"/>
    <col min="13" max="13" width="18.28125" style="0" bestFit="1" customWidth="1"/>
    <col min="14" max="16" width="10.8515625" style="0" customWidth="1"/>
    <col min="17" max="17" width="68.57421875" style="0" bestFit="1" customWidth="1"/>
    <col min="18" max="18" width="37.7109375" style="0" bestFit="1" customWidth="1"/>
    <col min="19" max="46" width="10.8515625" style="0" customWidth="1"/>
    <col min="47" max="250" width="10.8515625" style="1" customWidth="1"/>
    <col min="251" max="251" width="25.7109375" style="1" customWidth="1"/>
    <col min="252" max="252" width="51.8515625" style="1" customWidth="1"/>
    <col min="253" max="253" width="9.7109375" style="1" customWidth="1"/>
    <col min="254" max="254" width="7.7109375" style="1" customWidth="1"/>
    <col min="255" max="16384" width="17.421875" style="1" customWidth="1"/>
  </cols>
  <sheetData>
    <row r="1" spans="1:11" ht="15.75">
      <c r="A1" s="73" t="s">
        <v>0</v>
      </c>
      <c r="B1" s="73"/>
      <c r="C1" s="73"/>
      <c r="D1" s="73"/>
      <c r="E1" s="73"/>
      <c r="F1" s="73"/>
      <c r="G1" s="73"/>
      <c r="H1" s="73"/>
      <c r="I1" s="73"/>
      <c r="J1" s="73"/>
      <c r="K1" s="73"/>
    </row>
    <row r="2" ht="9.75" customHeight="1">
      <c r="A2" s="3"/>
    </row>
    <row r="3" ht="15.75">
      <c r="A3" s="3" t="s">
        <v>1</v>
      </c>
    </row>
    <row r="4" spans="1:9" ht="24.75" customHeight="1">
      <c r="A4" s="5" t="s">
        <v>2</v>
      </c>
      <c r="B4" s="5" t="s">
        <v>3</v>
      </c>
      <c r="C4" s="2"/>
      <c r="D4" s="2"/>
      <c r="E4" s="2"/>
      <c r="F4" s="2"/>
      <c r="G4" s="2"/>
      <c r="H4" s="6"/>
      <c r="I4" s="7"/>
    </row>
    <row r="5" spans="1:9" ht="24.75" customHeight="1">
      <c r="A5" s="5" t="s">
        <v>4</v>
      </c>
      <c r="B5" s="5" t="s">
        <v>5</v>
      </c>
      <c r="C5" s="2"/>
      <c r="D5" s="2"/>
      <c r="E5" s="2"/>
      <c r="F5" s="2"/>
      <c r="G5" s="2"/>
      <c r="H5" s="6"/>
      <c r="I5" s="7"/>
    </row>
    <row r="6" spans="1:9" ht="24.75" customHeight="1">
      <c r="A6" s="5" t="s">
        <v>6</v>
      </c>
      <c r="B6" s="5" t="s">
        <v>283</v>
      </c>
      <c r="C6" s="2"/>
      <c r="D6" s="2"/>
      <c r="E6" s="2"/>
      <c r="F6" s="2"/>
      <c r="G6" s="2"/>
      <c r="H6" s="6"/>
      <c r="I6" s="7"/>
    </row>
    <row r="7" spans="1:9" ht="24.75" customHeight="1">
      <c r="A7" s="5" t="s">
        <v>7</v>
      </c>
      <c r="B7" s="5" t="s">
        <v>8</v>
      </c>
      <c r="C7" s="2"/>
      <c r="D7" s="2"/>
      <c r="E7" s="2"/>
      <c r="F7" s="2"/>
      <c r="G7" s="2"/>
      <c r="H7" s="6"/>
      <c r="I7" s="7"/>
    </row>
    <row r="8" spans="1:8" ht="370.5">
      <c r="A8" s="5" t="s">
        <v>9</v>
      </c>
      <c r="B8" s="5" t="s">
        <v>10</v>
      </c>
      <c r="C8" s="2"/>
      <c r="D8" s="2"/>
      <c r="E8" s="74" t="s">
        <v>11</v>
      </c>
      <c r="F8" s="74"/>
      <c r="G8" s="74"/>
      <c r="H8" s="74"/>
    </row>
    <row r="9" spans="1:8" ht="199.5">
      <c r="A9" s="5" t="s">
        <v>12</v>
      </c>
      <c r="B9" s="5" t="s">
        <v>13</v>
      </c>
      <c r="C9" s="2"/>
      <c r="D9" s="2"/>
      <c r="E9" s="74" t="s">
        <v>14</v>
      </c>
      <c r="F9" s="74"/>
      <c r="G9" s="74"/>
      <c r="H9" s="74"/>
    </row>
    <row r="10" spans="1:9" ht="57">
      <c r="A10" s="5" t="s">
        <v>15</v>
      </c>
      <c r="B10" s="5" t="s">
        <v>16</v>
      </c>
      <c r="C10" s="2"/>
      <c r="D10" s="2"/>
      <c r="E10" s="2"/>
      <c r="F10" s="2"/>
      <c r="G10" s="2"/>
      <c r="H10" s="8"/>
      <c r="I10" s="7"/>
    </row>
    <row r="11" spans="1:9" ht="23.25" customHeight="1">
      <c r="A11" s="9" t="s">
        <v>17</v>
      </c>
      <c r="B11" s="10">
        <v>100360854131</v>
      </c>
      <c r="C11" s="11"/>
      <c r="D11" s="2"/>
      <c r="E11" s="2"/>
      <c r="F11" s="2"/>
      <c r="G11" s="2"/>
      <c r="H11" s="6"/>
      <c r="I11" s="7"/>
    </row>
    <row r="12" spans="1:9" ht="42.75">
      <c r="A12" s="9" t="s">
        <v>18</v>
      </c>
      <c r="B12" s="35" t="s">
        <v>19</v>
      </c>
      <c r="C12" s="12"/>
      <c r="D12" s="2"/>
      <c r="E12" s="2"/>
      <c r="F12" s="2"/>
      <c r="G12" s="2"/>
      <c r="H12" s="6"/>
      <c r="I12" s="7"/>
    </row>
    <row r="13" spans="1:9" ht="42.75">
      <c r="A13" s="9" t="s">
        <v>20</v>
      </c>
      <c r="B13" s="35" t="s">
        <v>19</v>
      </c>
      <c r="C13" s="2"/>
      <c r="D13" s="2"/>
      <c r="E13" s="2"/>
      <c r="F13" s="2"/>
      <c r="G13" s="2"/>
      <c r="H13" s="6"/>
      <c r="I13" s="7"/>
    </row>
    <row r="14" spans="1:9" ht="42.75">
      <c r="A14" s="5" t="s">
        <v>21</v>
      </c>
      <c r="B14" s="13">
        <v>43312</v>
      </c>
      <c r="C14" s="2"/>
      <c r="D14" s="2"/>
      <c r="E14" s="2"/>
      <c r="F14" s="2"/>
      <c r="G14" s="2"/>
      <c r="H14" s="6"/>
      <c r="I14" s="7"/>
    </row>
    <row r="15" ht="12.75" customHeight="1"/>
    <row r="16" spans="1:2" ht="15.75">
      <c r="A16" s="75" t="s">
        <v>22</v>
      </c>
      <c r="B16" s="75"/>
    </row>
    <row r="17" spans="1:11" ht="75" customHeight="1">
      <c r="A17" s="58" t="s">
        <v>23</v>
      </c>
      <c r="B17" s="58" t="s">
        <v>24</v>
      </c>
      <c r="C17" s="58" t="s">
        <v>25</v>
      </c>
      <c r="D17" s="58" t="s">
        <v>26</v>
      </c>
      <c r="E17" s="58" t="s">
        <v>27</v>
      </c>
      <c r="F17" s="58" t="s">
        <v>28</v>
      </c>
      <c r="G17" s="58" t="s">
        <v>29</v>
      </c>
      <c r="H17" s="58" t="s">
        <v>30</v>
      </c>
      <c r="I17" s="58" t="s">
        <v>31</v>
      </c>
      <c r="J17" s="58" t="s">
        <v>32</v>
      </c>
      <c r="K17" s="58" t="s">
        <v>33</v>
      </c>
    </row>
    <row r="18" spans="1:46" s="14" customFormat="1" ht="99.75">
      <c r="A18" s="15">
        <v>42152400</v>
      </c>
      <c r="B18" s="16" t="s">
        <v>34</v>
      </c>
      <c r="C18" s="17" t="s">
        <v>35</v>
      </c>
      <c r="D18" s="18">
        <v>4.5</v>
      </c>
      <c r="E18" s="19" t="s">
        <v>36</v>
      </c>
      <c r="F18" s="19" t="s">
        <v>37</v>
      </c>
      <c r="G18" s="56">
        <v>400000000</v>
      </c>
      <c r="H18" s="56">
        <v>400000000</v>
      </c>
      <c r="I18" s="20" t="s">
        <v>38</v>
      </c>
      <c r="J18" s="20" t="s">
        <v>38</v>
      </c>
      <c r="K18" s="21" t="s">
        <v>39</v>
      </c>
      <c r="L18"/>
      <c r="M18"/>
      <c r="N18"/>
      <c r="O18"/>
      <c r="P18"/>
      <c r="Q18"/>
      <c r="R18"/>
      <c r="S18"/>
      <c r="T18"/>
      <c r="U18"/>
      <c r="V18"/>
      <c r="W18"/>
      <c r="X18"/>
      <c r="Y18"/>
      <c r="Z18"/>
      <c r="AA18"/>
      <c r="AB18"/>
      <c r="AC18"/>
      <c r="AD18"/>
      <c r="AE18"/>
      <c r="AF18"/>
      <c r="AG18"/>
      <c r="AH18"/>
      <c r="AI18"/>
      <c r="AJ18"/>
      <c r="AK18"/>
      <c r="AL18"/>
      <c r="AM18"/>
      <c r="AN18"/>
      <c r="AO18"/>
      <c r="AP18"/>
      <c r="AQ18"/>
      <c r="AR18"/>
      <c r="AS18"/>
      <c r="AT18"/>
    </row>
    <row r="19" spans="1:46" s="14" customFormat="1" ht="71.25">
      <c r="A19" s="15">
        <v>14111823</v>
      </c>
      <c r="B19" s="22" t="s">
        <v>40</v>
      </c>
      <c r="C19" s="17" t="s">
        <v>35</v>
      </c>
      <c r="D19" s="18">
        <v>12</v>
      </c>
      <c r="E19" s="19" t="s">
        <v>36</v>
      </c>
      <c r="F19" s="19" t="s">
        <v>41</v>
      </c>
      <c r="G19" s="56">
        <v>51436292</v>
      </c>
      <c r="H19" s="56">
        <v>51436292</v>
      </c>
      <c r="I19" s="20" t="s">
        <v>38</v>
      </c>
      <c r="J19" s="20" t="s">
        <v>38</v>
      </c>
      <c r="K19" s="21" t="s">
        <v>42</v>
      </c>
      <c r="L19"/>
      <c r="M19"/>
      <c r="N19"/>
      <c r="O19"/>
      <c r="P19"/>
      <c r="Q19"/>
      <c r="R19"/>
      <c r="S19"/>
      <c r="T19"/>
      <c r="U19"/>
      <c r="V19"/>
      <c r="W19"/>
      <c r="X19"/>
      <c r="Y19"/>
      <c r="Z19"/>
      <c r="AA19"/>
      <c r="AB19"/>
      <c r="AC19"/>
      <c r="AD19"/>
      <c r="AE19"/>
      <c r="AF19"/>
      <c r="AG19"/>
      <c r="AH19"/>
      <c r="AI19"/>
      <c r="AJ19"/>
      <c r="AK19"/>
      <c r="AL19"/>
      <c r="AM19"/>
      <c r="AN19"/>
      <c r="AO19"/>
      <c r="AP19"/>
      <c r="AQ19"/>
      <c r="AR19"/>
      <c r="AS19"/>
      <c r="AT19"/>
    </row>
    <row r="20" spans="1:46" s="14" customFormat="1" ht="71.25">
      <c r="A20" s="15">
        <v>25172504</v>
      </c>
      <c r="B20" s="22" t="s">
        <v>43</v>
      </c>
      <c r="C20" s="39" t="s">
        <v>60</v>
      </c>
      <c r="D20" s="18">
        <v>8</v>
      </c>
      <c r="E20" s="19" t="s">
        <v>36</v>
      </c>
      <c r="F20" s="19" t="s">
        <v>41</v>
      </c>
      <c r="G20" s="56">
        <v>25332363</v>
      </c>
      <c r="H20" s="56">
        <v>25332363</v>
      </c>
      <c r="I20" s="20" t="s">
        <v>38</v>
      </c>
      <c r="J20" s="20" t="s">
        <v>38</v>
      </c>
      <c r="K20" s="21" t="s">
        <v>42</v>
      </c>
      <c r="L20"/>
      <c r="M20"/>
      <c r="N20"/>
      <c r="O20"/>
      <c r="P20"/>
      <c r="Q20"/>
      <c r="R20"/>
      <c r="S20"/>
      <c r="T20"/>
      <c r="U20"/>
      <c r="V20"/>
      <c r="W20"/>
      <c r="X20"/>
      <c r="Y20"/>
      <c r="Z20"/>
      <c r="AA20"/>
      <c r="AB20"/>
      <c r="AC20"/>
      <c r="AD20"/>
      <c r="AE20"/>
      <c r="AF20"/>
      <c r="AG20"/>
      <c r="AH20"/>
      <c r="AI20"/>
      <c r="AJ20"/>
      <c r="AK20"/>
      <c r="AL20"/>
      <c r="AM20"/>
      <c r="AN20"/>
      <c r="AO20"/>
      <c r="AP20"/>
      <c r="AQ20"/>
      <c r="AR20"/>
      <c r="AS20"/>
      <c r="AT20"/>
    </row>
    <row r="21" spans="1:46" s="14" customFormat="1" ht="99.75">
      <c r="A21" s="38">
        <v>26131808</v>
      </c>
      <c r="B21" s="22" t="s">
        <v>249</v>
      </c>
      <c r="C21" s="17" t="s">
        <v>35</v>
      </c>
      <c r="D21" s="18">
        <v>12</v>
      </c>
      <c r="E21" s="19" t="s">
        <v>36</v>
      </c>
      <c r="F21" s="19" t="s">
        <v>41</v>
      </c>
      <c r="G21" s="56">
        <v>132193433</v>
      </c>
      <c r="H21" s="56">
        <v>132193433</v>
      </c>
      <c r="I21" s="20" t="s">
        <v>38</v>
      </c>
      <c r="J21" s="20" t="s">
        <v>38</v>
      </c>
      <c r="K21" s="21" t="s">
        <v>39</v>
      </c>
      <c r="L21"/>
      <c r="M21"/>
      <c r="N21"/>
      <c r="O21"/>
      <c r="P21"/>
      <c r="Q21"/>
      <c r="R21"/>
      <c r="S21"/>
      <c r="T21"/>
      <c r="U21"/>
      <c r="V21"/>
      <c r="W21"/>
      <c r="X21"/>
      <c r="Y21"/>
      <c r="Z21"/>
      <c r="AA21"/>
      <c r="AB21"/>
      <c r="AC21"/>
      <c r="AD21"/>
      <c r="AE21"/>
      <c r="AF21"/>
      <c r="AG21"/>
      <c r="AH21"/>
      <c r="AI21"/>
      <c r="AJ21"/>
      <c r="AK21"/>
      <c r="AL21"/>
      <c r="AM21"/>
      <c r="AN21"/>
      <c r="AO21"/>
      <c r="AP21"/>
      <c r="AQ21"/>
      <c r="AR21"/>
      <c r="AS21"/>
      <c r="AT21"/>
    </row>
    <row r="22" spans="1:46" s="14" customFormat="1" ht="71.25">
      <c r="A22" s="15">
        <v>31162800</v>
      </c>
      <c r="B22" s="22" t="s">
        <v>44</v>
      </c>
      <c r="C22" s="17" t="s">
        <v>35</v>
      </c>
      <c r="D22" s="18">
        <v>12</v>
      </c>
      <c r="E22" s="19" t="s">
        <v>36</v>
      </c>
      <c r="F22" s="19" t="s">
        <v>41</v>
      </c>
      <c r="G22" s="56">
        <v>144720385</v>
      </c>
      <c r="H22" s="56">
        <v>144720385</v>
      </c>
      <c r="I22" s="20" t="s">
        <v>38</v>
      </c>
      <c r="J22" s="20" t="s">
        <v>38</v>
      </c>
      <c r="K22" s="21" t="s">
        <v>42</v>
      </c>
      <c r="L22"/>
      <c r="M22"/>
      <c r="N22"/>
      <c r="O22"/>
      <c r="P22"/>
      <c r="Q22"/>
      <c r="R22"/>
      <c r="S22"/>
      <c r="T22"/>
      <c r="U22"/>
      <c r="V22"/>
      <c r="W22"/>
      <c r="X22"/>
      <c r="Y22"/>
      <c r="Z22"/>
      <c r="AA22"/>
      <c r="AB22"/>
      <c r="AC22"/>
      <c r="AD22"/>
      <c r="AE22"/>
      <c r="AF22"/>
      <c r="AG22"/>
      <c r="AH22"/>
      <c r="AI22"/>
      <c r="AJ22"/>
      <c r="AK22"/>
      <c r="AL22"/>
      <c r="AM22"/>
      <c r="AN22"/>
      <c r="AO22"/>
      <c r="AP22"/>
      <c r="AQ22"/>
      <c r="AR22"/>
      <c r="AS22"/>
      <c r="AT22"/>
    </row>
    <row r="23" spans="1:46" s="14" customFormat="1" ht="99.75">
      <c r="A23" s="15">
        <v>32151500</v>
      </c>
      <c r="B23" s="22" t="s">
        <v>45</v>
      </c>
      <c r="C23" s="17" t="s">
        <v>46</v>
      </c>
      <c r="D23" s="18">
        <v>11</v>
      </c>
      <c r="E23" s="19" t="s">
        <v>36</v>
      </c>
      <c r="F23" s="19" t="s">
        <v>41</v>
      </c>
      <c r="G23" s="56">
        <v>40000000</v>
      </c>
      <c r="H23" s="56">
        <v>40000000</v>
      </c>
      <c r="I23" s="20" t="s">
        <v>38</v>
      </c>
      <c r="J23" s="20" t="s">
        <v>38</v>
      </c>
      <c r="K23" s="21" t="s">
        <v>39</v>
      </c>
      <c r="L23"/>
      <c r="M23"/>
      <c r="N23"/>
      <c r="O23"/>
      <c r="P23"/>
      <c r="Q23"/>
      <c r="R23"/>
      <c r="S23"/>
      <c r="T23"/>
      <c r="U23"/>
      <c r="V23"/>
      <c r="W23"/>
      <c r="X23"/>
      <c r="Y23"/>
      <c r="Z23"/>
      <c r="AA23"/>
      <c r="AB23"/>
      <c r="AC23"/>
      <c r="AD23"/>
      <c r="AE23"/>
      <c r="AF23"/>
      <c r="AG23"/>
      <c r="AH23"/>
      <c r="AI23"/>
      <c r="AJ23"/>
      <c r="AK23"/>
      <c r="AL23"/>
      <c r="AM23"/>
      <c r="AN23"/>
      <c r="AO23"/>
      <c r="AP23"/>
      <c r="AQ23"/>
      <c r="AR23"/>
      <c r="AS23"/>
      <c r="AT23"/>
    </row>
    <row r="24" spans="1:46" s="14" customFormat="1" ht="71.25">
      <c r="A24" s="15">
        <v>39122200</v>
      </c>
      <c r="B24" s="22" t="s">
        <v>47</v>
      </c>
      <c r="C24" s="17" t="s">
        <v>46</v>
      </c>
      <c r="D24" s="18">
        <v>3</v>
      </c>
      <c r="E24" s="19" t="s">
        <v>36</v>
      </c>
      <c r="F24" s="19" t="s">
        <v>37</v>
      </c>
      <c r="G24" s="56">
        <v>23286001</v>
      </c>
      <c r="H24" s="56">
        <v>23286001</v>
      </c>
      <c r="I24" s="20" t="s">
        <v>38</v>
      </c>
      <c r="J24" s="20" t="s">
        <v>38</v>
      </c>
      <c r="K24" s="21" t="s">
        <v>42</v>
      </c>
      <c r="L24"/>
      <c r="M24"/>
      <c r="N24"/>
      <c r="O24"/>
      <c r="P24"/>
      <c r="Q24"/>
      <c r="R24"/>
      <c r="S24"/>
      <c r="T24"/>
      <c r="U24"/>
      <c r="V24"/>
      <c r="W24"/>
      <c r="X24"/>
      <c r="Y24"/>
      <c r="Z24"/>
      <c r="AA24"/>
      <c r="AB24"/>
      <c r="AC24"/>
      <c r="AD24"/>
      <c r="AE24"/>
      <c r="AF24"/>
      <c r="AG24"/>
      <c r="AH24"/>
      <c r="AI24"/>
      <c r="AJ24"/>
      <c r="AK24"/>
      <c r="AL24"/>
      <c r="AM24"/>
      <c r="AN24"/>
      <c r="AO24"/>
      <c r="AP24"/>
      <c r="AQ24"/>
      <c r="AR24"/>
      <c r="AS24"/>
      <c r="AT24"/>
    </row>
    <row r="25" spans="1:46" s="43" customFormat="1" ht="71.25">
      <c r="A25" s="38">
        <v>41104308</v>
      </c>
      <c r="B25" s="26" t="s">
        <v>48</v>
      </c>
      <c r="C25" s="53" t="s">
        <v>49</v>
      </c>
      <c r="D25" s="18">
        <v>10</v>
      </c>
      <c r="E25" s="19" t="s">
        <v>36</v>
      </c>
      <c r="F25" s="19" t="s">
        <v>50</v>
      </c>
      <c r="G25" s="56">
        <v>7000000</v>
      </c>
      <c r="H25" s="56">
        <v>7000000</v>
      </c>
      <c r="I25" s="20" t="s">
        <v>38</v>
      </c>
      <c r="J25" s="20" t="s">
        <v>38</v>
      </c>
      <c r="K25" s="21" t="s">
        <v>51</v>
      </c>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row>
    <row r="26" spans="1:46" s="14" customFormat="1" ht="71.25">
      <c r="A26" s="15">
        <v>42171602</v>
      </c>
      <c r="B26" s="22" t="s">
        <v>277</v>
      </c>
      <c r="C26" s="23" t="s">
        <v>46</v>
      </c>
      <c r="D26" s="18">
        <v>3</v>
      </c>
      <c r="E26" s="19" t="s">
        <v>72</v>
      </c>
      <c r="F26" s="19" t="s">
        <v>37</v>
      </c>
      <c r="G26" s="56">
        <v>96390000</v>
      </c>
      <c r="H26" s="56">
        <v>96390000</v>
      </c>
      <c r="I26" s="20" t="s">
        <v>38</v>
      </c>
      <c r="J26" s="20" t="s">
        <v>38</v>
      </c>
      <c r="K26" s="21" t="s">
        <v>42</v>
      </c>
      <c r="L26"/>
      <c r="M26"/>
      <c r="N26"/>
      <c r="O26"/>
      <c r="P26"/>
      <c r="Q26"/>
      <c r="R26"/>
      <c r="S26"/>
      <c r="T26"/>
      <c r="U26"/>
      <c r="V26"/>
      <c r="W26"/>
      <c r="X26"/>
      <c r="Y26"/>
      <c r="Z26"/>
      <c r="AA26"/>
      <c r="AB26"/>
      <c r="AC26"/>
      <c r="AD26"/>
      <c r="AE26"/>
      <c r="AF26"/>
      <c r="AG26"/>
      <c r="AH26"/>
      <c r="AI26"/>
      <c r="AJ26"/>
      <c r="AK26"/>
      <c r="AL26"/>
      <c r="AM26"/>
      <c r="AN26"/>
      <c r="AO26"/>
      <c r="AP26"/>
      <c r="AQ26"/>
      <c r="AR26"/>
      <c r="AS26"/>
      <c r="AT26"/>
    </row>
    <row r="27" spans="1:46" s="43" customFormat="1" ht="71.25">
      <c r="A27" s="38">
        <v>41115830</v>
      </c>
      <c r="B27" s="26" t="s">
        <v>52</v>
      </c>
      <c r="C27" s="39" t="s">
        <v>53</v>
      </c>
      <c r="D27" s="18">
        <v>9</v>
      </c>
      <c r="E27" s="19" t="s">
        <v>36</v>
      </c>
      <c r="F27" s="19" t="s">
        <v>50</v>
      </c>
      <c r="G27" s="56">
        <v>115000000</v>
      </c>
      <c r="H27" s="56">
        <v>115000000</v>
      </c>
      <c r="I27" s="20" t="s">
        <v>38</v>
      </c>
      <c r="J27" s="20" t="s">
        <v>38</v>
      </c>
      <c r="K27" s="21" t="s">
        <v>51</v>
      </c>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row>
    <row r="28" spans="1:46" s="43" customFormat="1" ht="71.25">
      <c r="A28" s="38">
        <v>41116000</v>
      </c>
      <c r="B28" s="26" t="s">
        <v>54</v>
      </c>
      <c r="C28" s="39" t="s">
        <v>55</v>
      </c>
      <c r="D28" s="18">
        <v>4</v>
      </c>
      <c r="E28" s="19" t="s">
        <v>36</v>
      </c>
      <c r="F28" s="19" t="s">
        <v>50</v>
      </c>
      <c r="G28" s="56">
        <v>14200000</v>
      </c>
      <c r="H28" s="56">
        <v>14200000</v>
      </c>
      <c r="I28" s="20" t="s">
        <v>38</v>
      </c>
      <c r="J28" s="20" t="s">
        <v>38</v>
      </c>
      <c r="K28" s="21" t="s">
        <v>51</v>
      </c>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row>
    <row r="29" spans="1:46" s="43" customFormat="1" ht="71.25">
      <c r="A29" s="38">
        <v>41116000</v>
      </c>
      <c r="B29" s="26" t="s">
        <v>56</v>
      </c>
      <c r="C29" s="39" t="s">
        <v>57</v>
      </c>
      <c r="D29" s="18">
        <v>6</v>
      </c>
      <c r="E29" s="19" t="s">
        <v>36</v>
      </c>
      <c r="F29" s="19" t="s">
        <v>50</v>
      </c>
      <c r="G29" s="56">
        <v>26000000</v>
      </c>
      <c r="H29" s="56">
        <v>26000000</v>
      </c>
      <c r="I29" s="20" t="s">
        <v>38</v>
      </c>
      <c r="J29" s="20" t="s">
        <v>38</v>
      </c>
      <c r="K29" s="21" t="s">
        <v>51</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row>
    <row r="30" spans="1:46" s="43" customFormat="1" ht="71.25">
      <c r="A30" s="38">
        <v>41116000</v>
      </c>
      <c r="B30" s="26" t="s">
        <v>58</v>
      </c>
      <c r="C30" s="39" t="s">
        <v>57</v>
      </c>
      <c r="D30" s="18">
        <v>6</v>
      </c>
      <c r="E30" s="19" t="s">
        <v>36</v>
      </c>
      <c r="F30" s="19" t="s">
        <v>50</v>
      </c>
      <c r="G30" s="56">
        <v>104000000</v>
      </c>
      <c r="H30" s="56">
        <v>104000000</v>
      </c>
      <c r="I30" s="20" t="s">
        <v>38</v>
      </c>
      <c r="J30" s="20" t="s">
        <v>38</v>
      </c>
      <c r="K30" s="21" t="s">
        <v>51</v>
      </c>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row>
    <row r="31" spans="1:46" s="43" customFormat="1" ht="71.25">
      <c r="A31" s="38">
        <v>41116000</v>
      </c>
      <c r="B31" s="26" t="s">
        <v>59</v>
      </c>
      <c r="C31" s="39" t="s">
        <v>60</v>
      </c>
      <c r="D31" s="18">
        <v>7</v>
      </c>
      <c r="E31" s="19" t="s">
        <v>36</v>
      </c>
      <c r="F31" s="19" t="s">
        <v>50</v>
      </c>
      <c r="G31" s="56">
        <v>118000000</v>
      </c>
      <c r="H31" s="56">
        <v>118000000</v>
      </c>
      <c r="I31" s="20" t="s">
        <v>38</v>
      </c>
      <c r="J31" s="20" t="s">
        <v>38</v>
      </c>
      <c r="K31" s="21" t="s">
        <v>51</v>
      </c>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row>
    <row r="32" spans="1:46" s="43" customFormat="1" ht="71.25">
      <c r="A32" s="38">
        <v>41116000</v>
      </c>
      <c r="B32" s="26" t="s">
        <v>61</v>
      </c>
      <c r="C32" s="39" t="s">
        <v>57</v>
      </c>
      <c r="D32" s="18">
        <v>6</v>
      </c>
      <c r="E32" s="19" t="s">
        <v>36</v>
      </c>
      <c r="F32" s="19" t="s">
        <v>50</v>
      </c>
      <c r="G32" s="56">
        <v>942000000</v>
      </c>
      <c r="H32" s="56">
        <v>942000000</v>
      </c>
      <c r="I32" s="20" t="s">
        <v>38</v>
      </c>
      <c r="J32" s="20" t="s">
        <v>38</v>
      </c>
      <c r="K32" s="21" t="s">
        <v>51</v>
      </c>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row>
    <row r="33" spans="1:46" s="43" customFormat="1" ht="71.25">
      <c r="A33" s="38">
        <v>41116000</v>
      </c>
      <c r="B33" s="26" t="s">
        <v>62</v>
      </c>
      <c r="C33" s="39" t="s">
        <v>57</v>
      </c>
      <c r="D33" s="18">
        <v>6</v>
      </c>
      <c r="E33" s="19" t="s">
        <v>36</v>
      </c>
      <c r="F33" s="19" t="s">
        <v>50</v>
      </c>
      <c r="G33" s="56">
        <v>1920000</v>
      </c>
      <c r="H33" s="56">
        <v>1920000</v>
      </c>
      <c r="I33" s="20" t="s">
        <v>38</v>
      </c>
      <c r="J33" s="20" t="s">
        <v>38</v>
      </c>
      <c r="K33" s="21" t="s">
        <v>51</v>
      </c>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row>
    <row r="34" spans="1:46" s="43" customFormat="1" ht="71.25">
      <c r="A34" s="38">
        <v>41116016</v>
      </c>
      <c r="B34" s="26" t="s">
        <v>63</v>
      </c>
      <c r="C34" s="39" t="s">
        <v>53</v>
      </c>
      <c r="D34" s="18">
        <v>9</v>
      </c>
      <c r="E34" s="19" t="s">
        <v>36</v>
      </c>
      <c r="F34" s="19" t="s">
        <v>50</v>
      </c>
      <c r="G34" s="56">
        <v>120000000</v>
      </c>
      <c r="H34" s="56">
        <v>120000000</v>
      </c>
      <c r="I34" s="20" t="s">
        <v>38</v>
      </c>
      <c r="J34" s="20" t="s">
        <v>38</v>
      </c>
      <c r="K34" s="21" t="s">
        <v>51</v>
      </c>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row>
    <row r="35" spans="1:46" s="43" customFormat="1" ht="71.25">
      <c r="A35" s="38">
        <v>41116126</v>
      </c>
      <c r="B35" s="26" t="s">
        <v>64</v>
      </c>
      <c r="C35" s="39" t="s">
        <v>55</v>
      </c>
      <c r="D35" s="18">
        <v>4</v>
      </c>
      <c r="E35" s="19" t="s">
        <v>36</v>
      </c>
      <c r="F35" s="19" t="s">
        <v>50</v>
      </c>
      <c r="G35" s="56">
        <v>12000000</v>
      </c>
      <c r="H35" s="56">
        <v>12000000</v>
      </c>
      <c r="I35" s="20" t="s">
        <v>38</v>
      </c>
      <c r="J35" s="20" t="s">
        <v>38</v>
      </c>
      <c r="K35" s="21" t="s">
        <v>51</v>
      </c>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row>
    <row r="36" spans="1:46" s="43" customFormat="1" ht="71.25">
      <c r="A36" s="38">
        <v>41116207</v>
      </c>
      <c r="B36" s="26" t="s">
        <v>65</v>
      </c>
      <c r="C36" s="39" t="s">
        <v>57</v>
      </c>
      <c r="D36" s="18">
        <v>6</v>
      </c>
      <c r="E36" s="19" t="s">
        <v>36</v>
      </c>
      <c r="F36" s="19" t="s">
        <v>50</v>
      </c>
      <c r="G36" s="56">
        <v>120000000</v>
      </c>
      <c r="H36" s="56">
        <v>120000000</v>
      </c>
      <c r="I36" s="20" t="s">
        <v>38</v>
      </c>
      <c r="J36" s="20" t="s">
        <v>38</v>
      </c>
      <c r="K36" s="21" t="s">
        <v>51</v>
      </c>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row>
    <row r="37" spans="1:46" s="14" customFormat="1" ht="99.75">
      <c r="A37" s="15">
        <v>42171602</v>
      </c>
      <c r="B37" s="22" t="s">
        <v>66</v>
      </c>
      <c r="C37" s="23" t="s">
        <v>67</v>
      </c>
      <c r="D37" s="18">
        <v>9</v>
      </c>
      <c r="E37" s="19" t="s">
        <v>36</v>
      </c>
      <c r="F37" s="19" t="s">
        <v>41</v>
      </c>
      <c r="G37" s="56">
        <v>51129599</v>
      </c>
      <c r="H37" s="56">
        <v>51129599</v>
      </c>
      <c r="I37" s="20" t="s">
        <v>38</v>
      </c>
      <c r="J37" s="20" t="s">
        <v>38</v>
      </c>
      <c r="K37" s="21" t="s">
        <v>39</v>
      </c>
      <c r="L37"/>
      <c r="M37"/>
      <c r="N37"/>
      <c r="O37"/>
      <c r="P37"/>
      <c r="Q37"/>
      <c r="R37"/>
      <c r="S37"/>
      <c r="T37"/>
      <c r="U37"/>
      <c r="V37"/>
      <c r="W37"/>
      <c r="X37"/>
      <c r="Y37"/>
      <c r="Z37"/>
      <c r="AA37"/>
      <c r="AB37"/>
      <c r="AC37"/>
      <c r="AD37"/>
      <c r="AE37"/>
      <c r="AF37"/>
      <c r="AG37"/>
      <c r="AH37"/>
      <c r="AI37"/>
      <c r="AJ37"/>
      <c r="AK37"/>
      <c r="AL37"/>
      <c r="AM37"/>
      <c r="AN37"/>
      <c r="AO37"/>
      <c r="AP37"/>
      <c r="AQ37"/>
      <c r="AR37"/>
      <c r="AS37"/>
      <c r="AT37"/>
    </row>
    <row r="38" spans="1:46" s="14" customFormat="1" ht="99.75">
      <c r="A38" s="15">
        <v>42181600</v>
      </c>
      <c r="B38" s="22" t="s">
        <v>68</v>
      </c>
      <c r="C38" s="24" t="s">
        <v>46</v>
      </c>
      <c r="D38" s="18">
        <v>11</v>
      </c>
      <c r="E38" s="25" t="s">
        <v>36</v>
      </c>
      <c r="F38" s="19" t="s">
        <v>50</v>
      </c>
      <c r="G38" s="56">
        <f>495000000/9*12</f>
        <v>660000000</v>
      </c>
      <c r="H38" s="56">
        <f>495000000/9*12</f>
        <v>660000000</v>
      </c>
      <c r="I38" s="20" t="s">
        <v>38</v>
      </c>
      <c r="J38" s="20" t="s">
        <v>38</v>
      </c>
      <c r="K38" s="21" t="s">
        <v>39</v>
      </c>
      <c r="L38"/>
      <c r="M38"/>
      <c r="N38"/>
      <c r="O38"/>
      <c r="P38"/>
      <c r="Q38"/>
      <c r="R38"/>
      <c r="S38"/>
      <c r="T38"/>
      <c r="U38"/>
      <c r="V38"/>
      <c r="W38"/>
      <c r="X38"/>
      <c r="Y38"/>
      <c r="Z38"/>
      <c r="AA38"/>
      <c r="AB38"/>
      <c r="AC38"/>
      <c r="AD38"/>
      <c r="AE38"/>
      <c r="AF38"/>
      <c r="AG38"/>
      <c r="AH38"/>
      <c r="AI38"/>
      <c r="AJ38"/>
      <c r="AK38"/>
      <c r="AL38"/>
      <c r="AM38"/>
      <c r="AN38"/>
      <c r="AO38"/>
      <c r="AP38"/>
      <c r="AQ38"/>
      <c r="AR38"/>
      <c r="AS38"/>
      <c r="AT38"/>
    </row>
    <row r="39" spans="1:46" s="43" customFormat="1" ht="71.25">
      <c r="A39" s="38">
        <v>42181900</v>
      </c>
      <c r="B39" s="26" t="s">
        <v>69</v>
      </c>
      <c r="C39" s="39" t="s">
        <v>46</v>
      </c>
      <c r="D39" s="18">
        <v>3</v>
      </c>
      <c r="E39" s="19" t="s">
        <v>72</v>
      </c>
      <c r="F39" s="19" t="s">
        <v>37</v>
      </c>
      <c r="G39" s="56">
        <v>59500000</v>
      </c>
      <c r="H39" s="56">
        <v>59500000</v>
      </c>
      <c r="I39" s="20" t="s">
        <v>38</v>
      </c>
      <c r="J39" s="20" t="s">
        <v>38</v>
      </c>
      <c r="K39" s="21" t="s">
        <v>42</v>
      </c>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row>
    <row r="40" spans="1:46" s="43" customFormat="1" ht="71.25">
      <c r="A40" s="38">
        <v>42181900</v>
      </c>
      <c r="B40" s="26" t="s">
        <v>70</v>
      </c>
      <c r="C40" s="39" t="s">
        <v>46</v>
      </c>
      <c r="D40" s="18">
        <v>3</v>
      </c>
      <c r="E40" s="19" t="s">
        <v>72</v>
      </c>
      <c r="F40" s="19" t="s">
        <v>37</v>
      </c>
      <c r="G40" s="56">
        <v>57120000</v>
      </c>
      <c r="H40" s="56">
        <v>57120000</v>
      </c>
      <c r="I40" s="20" t="s">
        <v>38</v>
      </c>
      <c r="J40" s="20" t="s">
        <v>38</v>
      </c>
      <c r="K40" s="21" t="s">
        <v>42</v>
      </c>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row>
    <row r="41" spans="1:46" s="43" customFormat="1" ht="71.25">
      <c r="A41" s="38">
        <v>42171602</v>
      </c>
      <c r="B41" s="26" t="s">
        <v>71</v>
      </c>
      <c r="C41" s="39" t="s">
        <v>46</v>
      </c>
      <c r="D41" s="18">
        <v>3</v>
      </c>
      <c r="E41" s="19" t="s">
        <v>72</v>
      </c>
      <c r="F41" s="19" t="s">
        <v>37</v>
      </c>
      <c r="G41" s="56">
        <v>357000000</v>
      </c>
      <c r="H41" s="56">
        <v>357000000</v>
      </c>
      <c r="I41" s="20" t="s">
        <v>38</v>
      </c>
      <c r="J41" s="20" t="s">
        <v>38</v>
      </c>
      <c r="K41" s="21" t="s">
        <v>42</v>
      </c>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row>
    <row r="42" spans="1:46" s="14" customFormat="1" ht="99.75">
      <c r="A42" s="15">
        <v>42203700</v>
      </c>
      <c r="B42" s="22" t="s">
        <v>73</v>
      </c>
      <c r="C42" s="23" t="s">
        <v>46</v>
      </c>
      <c r="D42" s="18">
        <v>11</v>
      </c>
      <c r="E42" s="19" t="s">
        <v>36</v>
      </c>
      <c r="F42" s="19" t="s">
        <v>41</v>
      </c>
      <c r="G42" s="56">
        <v>26500000</v>
      </c>
      <c r="H42" s="56">
        <v>26500000</v>
      </c>
      <c r="I42" s="20" t="s">
        <v>38</v>
      </c>
      <c r="J42" s="20" t="s">
        <v>38</v>
      </c>
      <c r="K42" s="21" t="s">
        <v>39</v>
      </c>
      <c r="L42"/>
      <c r="M42"/>
      <c r="N42"/>
      <c r="O42"/>
      <c r="P42"/>
      <c r="Q42"/>
      <c r="R42"/>
      <c r="S42"/>
      <c r="T42"/>
      <c r="U42"/>
      <c r="V42"/>
      <c r="W42"/>
      <c r="X42"/>
      <c r="Y42"/>
      <c r="Z42"/>
      <c r="AA42"/>
      <c r="AB42"/>
      <c r="AC42"/>
      <c r="AD42"/>
      <c r="AE42"/>
      <c r="AF42"/>
      <c r="AG42"/>
      <c r="AH42"/>
      <c r="AI42"/>
      <c r="AJ42"/>
      <c r="AK42"/>
      <c r="AL42"/>
      <c r="AM42"/>
      <c r="AN42"/>
      <c r="AO42"/>
      <c r="AP42"/>
      <c r="AQ42"/>
      <c r="AR42"/>
      <c r="AS42"/>
      <c r="AT42"/>
    </row>
    <row r="43" spans="1:46" s="14" customFormat="1" ht="99.75">
      <c r="A43" s="15">
        <v>42203700</v>
      </c>
      <c r="B43" s="22" t="s">
        <v>74</v>
      </c>
      <c r="C43" s="23" t="s">
        <v>35</v>
      </c>
      <c r="D43" s="18">
        <v>12</v>
      </c>
      <c r="E43" s="19" t="s">
        <v>36</v>
      </c>
      <c r="F43" s="19" t="s">
        <v>41</v>
      </c>
      <c r="G43" s="56">
        <v>52996820</v>
      </c>
      <c r="H43" s="56">
        <v>52996820</v>
      </c>
      <c r="I43" s="20" t="s">
        <v>38</v>
      </c>
      <c r="J43" s="20" t="s">
        <v>38</v>
      </c>
      <c r="K43" s="21" t="s">
        <v>39</v>
      </c>
      <c r="L43"/>
      <c r="M43"/>
      <c r="N43"/>
      <c r="O43"/>
      <c r="P43"/>
      <c r="Q43"/>
      <c r="R43"/>
      <c r="S43"/>
      <c r="T43"/>
      <c r="U43"/>
      <c r="V43"/>
      <c r="W43"/>
      <c r="X43"/>
      <c r="Y43"/>
      <c r="Z43"/>
      <c r="AA43"/>
      <c r="AB43"/>
      <c r="AC43"/>
      <c r="AD43"/>
      <c r="AE43"/>
      <c r="AF43"/>
      <c r="AG43"/>
      <c r="AH43"/>
      <c r="AI43"/>
      <c r="AJ43"/>
      <c r="AK43"/>
      <c r="AL43"/>
      <c r="AM43"/>
      <c r="AN43"/>
      <c r="AO43"/>
      <c r="AP43"/>
      <c r="AQ43"/>
      <c r="AR43"/>
      <c r="AS43"/>
      <c r="AT43"/>
    </row>
    <row r="44" spans="1:46" s="43" customFormat="1" ht="71.25">
      <c r="A44" s="38">
        <v>42222000</v>
      </c>
      <c r="B44" s="26" t="s">
        <v>75</v>
      </c>
      <c r="C44" s="39" t="s">
        <v>67</v>
      </c>
      <c r="D44" s="18">
        <v>9</v>
      </c>
      <c r="E44" s="19" t="s">
        <v>36</v>
      </c>
      <c r="F44" s="19" t="s">
        <v>50</v>
      </c>
      <c r="G44" s="56">
        <v>165000000</v>
      </c>
      <c r="H44" s="56">
        <v>165000000</v>
      </c>
      <c r="I44" s="20" t="s">
        <v>38</v>
      </c>
      <c r="J44" s="20" t="s">
        <v>38</v>
      </c>
      <c r="K44" s="21" t="s">
        <v>51</v>
      </c>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row>
    <row r="45" spans="1:46" s="43" customFormat="1" ht="71.25">
      <c r="A45" s="38">
        <v>42271702</v>
      </c>
      <c r="B45" s="26" t="s">
        <v>76</v>
      </c>
      <c r="C45" s="39" t="s">
        <v>67</v>
      </c>
      <c r="D45" s="18">
        <v>8</v>
      </c>
      <c r="E45" s="19" t="s">
        <v>36</v>
      </c>
      <c r="F45" s="19" t="s">
        <v>50</v>
      </c>
      <c r="G45" s="56">
        <v>12700000</v>
      </c>
      <c r="H45" s="56">
        <v>12700000</v>
      </c>
      <c r="I45" s="20" t="s">
        <v>38</v>
      </c>
      <c r="J45" s="20" t="s">
        <v>38</v>
      </c>
      <c r="K45" s="21" t="s">
        <v>51</v>
      </c>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row>
    <row r="46" spans="1:46" s="14" customFormat="1" ht="99.75">
      <c r="A46" s="15">
        <v>42281701</v>
      </c>
      <c r="B46" s="22" t="s">
        <v>77</v>
      </c>
      <c r="C46" s="23" t="s">
        <v>49</v>
      </c>
      <c r="D46" s="18">
        <v>9</v>
      </c>
      <c r="E46" s="19" t="s">
        <v>36</v>
      </c>
      <c r="F46" s="19" t="s">
        <v>41</v>
      </c>
      <c r="G46" s="56">
        <v>53000000</v>
      </c>
      <c r="H46" s="56">
        <v>53000000</v>
      </c>
      <c r="I46" s="20" t="s">
        <v>38</v>
      </c>
      <c r="J46" s="20" t="s">
        <v>38</v>
      </c>
      <c r="K46" s="21" t="s">
        <v>39</v>
      </c>
      <c r="L46"/>
      <c r="M46"/>
      <c r="N46"/>
      <c r="O46"/>
      <c r="P46"/>
      <c r="Q46"/>
      <c r="R46"/>
      <c r="S46"/>
      <c r="T46"/>
      <c r="U46"/>
      <c r="V46"/>
      <c r="W46"/>
      <c r="X46"/>
      <c r="Y46"/>
      <c r="Z46"/>
      <c r="AA46"/>
      <c r="AB46"/>
      <c r="AC46"/>
      <c r="AD46"/>
      <c r="AE46"/>
      <c r="AF46"/>
      <c r="AG46"/>
      <c r="AH46"/>
      <c r="AI46"/>
      <c r="AJ46"/>
      <c r="AK46"/>
      <c r="AL46"/>
      <c r="AM46"/>
      <c r="AN46"/>
      <c r="AO46"/>
      <c r="AP46"/>
      <c r="AQ46"/>
      <c r="AR46"/>
      <c r="AS46"/>
      <c r="AT46"/>
    </row>
    <row r="47" spans="1:46" s="43" customFormat="1" ht="71.25">
      <c r="A47" s="38">
        <v>42281800</v>
      </c>
      <c r="B47" s="26" t="s">
        <v>78</v>
      </c>
      <c r="C47" s="39" t="s">
        <v>55</v>
      </c>
      <c r="D47" s="18">
        <v>4</v>
      </c>
      <c r="E47" s="19" t="s">
        <v>36</v>
      </c>
      <c r="F47" s="19" t="s">
        <v>50</v>
      </c>
      <c r="G47" s="56">
        <v>56200000</v>
      </c>
      <c r="H47" s="56">
        <v>56200000</v>
      </c>
      <c r="I47" s="20" t="s">
        <v>38</v>
      </c>
      <c r="J47" s="20" t="s">
        <v>38</v>
      </c>
      <c r="K47" s="21" t="s">
        <v>51</v>
      </c>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row>
    <row r="48" spans="1:46" s="43" customFormat="1" ht="71.25">
      <c r="A48" s="38">
        <v>42281800</v>
      </c>
      <c r="B48" s="26" t="s">
        <v>79</v>
      </c>
      <c r="C48" s="39" t="s">
        <v>57</v>
      </c>
      <c r="D48" s="18">
        <v>6</v>
      </c>
      <c r="E48" s="19" t="s">
        <v>36</v>
      </c>
      <c r="F48" s="19" t="s">
        <v>50</v>
      </c>
      <c r="G48" s="56">
        <v>77000000</v>
      </c>
      <c r="H48" s="56">
        <v>77000000</v>
      </c>
      <c r="I48" s="20" t="s">
        <v>38</v>
      </c>
      <c r="J48" s="20" t="s">
        <v>38</v>
      </c>
      <c r="K48" s="21" t="s">
        <v>51</v>
      </c>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row>
    <row r="49" spans="1:46" s="43" customFormat="1" ht="71.25">
      <c r="A49" s="54">
        <v>42294203</v>
      </c>
      <c r="B49" s="26" t="s">
        <v>251</v>
      </c>
      <c r="C49" s="39" t="s">
        <v>46</v>
      </c>
      <c r="D49" s="18">
        <v>3</v>
      </c>
      <c r="E49" s="55" t="s">
        <v>36</v>
      </c>
      <c r="F49" s="19" t="s">
        <v>37</v>
      </c>
      <c r="G49" s="56">
        <v>35394683</v>
      </c>
      <c r="H49" s="56">
        <v>35394683</v>
      </c>
      <c r="I49" s="20" t="s">
        <v>38</v>
      </c>
      <c r="J49" s="20" t="s">
        <v>38</v>
      </c>
      <c r="K49" s="21" t="s">
        <v>42</v>
      </c>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row>
    <row r="50" spans="1:46" s="43" customFormat="1" ht="71.25">
      <c r="A50" s="38">
        <v>42321500</v>
      </c>
      <c r="B50" s="26" t="s">
        <v>80</v>
      </c>
      <c r="C50" s="39" t="s">
        <v>46</v>
      </c>
      <c r="D50" s="18">
        <v>11</v>
      </c>
      <c r="E50" s="19" t="s">
        <v>36</v>
      </c>
      <c r="F50" s="19" t="s">
        <v>50</v>
      </c>
      <c r="G50" s="56">
        <v>1080000000</v>
      </c>
      <c r="H50" s="56">
        <v>1080000000</v>
      </c>
      <c r="I50" s="20" t="s">
        <v>38</v>
      </c>
      <c r="J50" s="20" t="s">
        <v>38</v>
      </c>
      <c r="K50" s="21" t="s">
        <v>51</v>
      </c>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row>
    <row r="51" spans="1:46" s="14" customFormat="1" ht="71.25">
      <c r="A51" s="15">
        <v>43191508</v>
      </c>
      <c r="B51" s="22" t="s">
        <v>81</v>
      </c>
      <c r="C51" s="23" t="s">
        <v>46</v>
      </c>
      <c r="D51" s="18">
        <v>3</v>
      </c>
      <c r="E51" s="19" t="s">
        <v>72</v>
      </c>
      <c r="F51" s="19" t="s">
        <v>37</v>
      </c>
      <c r="G51" s="56">
        <v>59500000</v>
      </c>
      <c r="H51" s="56">
        <v>59500000</v>
      </c>
      <c r="I51" s="20" t="s">
        <v>38</v>
      </c>
      <c r="J51" s="20" t="s">
        <v>38</v>
      </c>
      <c r="K51" s="21" t="s">
        <v>42</v>
      </c>
      <c r="L51"/>
      <c r="M51"/>
      <c r="N51"/>
      <c r="O51"/>
      <c r="P51"/>
      <c r="Q51"/>
      <c r="R51"/>
      <c r="S51"/>
      <c r="T51"/>
      <c r="U51"/>
      <c r="V51"/>
      <c r="W51"/>
      <c r="X51"/>
      <c r="Y51"/>
      <c r="Z51"/>
      <c r="AA51"/>
      <c r="AB51"/>
      <c r="AC51"/>
      <c r="AD51"/>
      <c r="AE51"/>
      <c r="AF51"/>
      <c r="AG51"/>
      <c r="AH51"/>
      <c r="AI51"/>
      <c r="AJ51"/>
      <c r="AK51"/>
      <c r="AL51"/>
      <c r="AM51"/>
      <c r="AN51"/>
      <c r="AO51"/>
      <c r="AP51"/>
      <c r="AQ51"/>
      <c r="AR51"/>
      <c r="AS51"/>
      <c r="AT51"/>
    </row>
    <row r="52" spans="1:46" s="14" customFormat="1" ht="71.25">
      <c r="A52" s="15">
        <v>43211500</v>
      </c>
      <c r="B52" s="22" t="s">
        <v>82</v>
      </c>
      <c r="C52" s="23" t="s">
        <v>46</v>
      </c>
      <c r="D52" s="18">
        <v>3</v>
      </c>
      <c r="E52" s="19" t="s">
        <v>72</v>
      </c>
      <c r="F52" s="19" t="s">
        <v>37</v>
      </c>
      <c r="G52" s="56">
        <v>11424000</v>
      </c>
      <c r="H52" s="56">
        <v>11424000</v>
      </c>
      <c r="I52" s="20" t="s">
        <v>38</v>
      </c>
      <c r="J52" s="20" t="s">
        <v>38</v>
      </c>
      <c r="K52" s="21" t="s">
        <v>42</v>
      </c>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46" s="43" customFormat="1" ht="71.25">
      <c r="A53" s="38">
        <v>43211507</v>
      </c>
      <c r="B53" s="26" t="s">
        <v>83</v>
      </c>
      <c r="C53" s="39" t="s">
        <v>46</v>
      </c>
      <c r="D53" s="18">
        <v>3</v>
      </c>
      <c r="E53" s="19" t="s">
        <v>72</v>
      </c>
      <c r="F53" s="19" t="s">
        <v>37</v>
      </c>
      <c r="G53" s="56">
        <v>1785000</v>
      </c>
      <c r="H53" s="56">
        <v>1785000</v>
      </c>
      <c r="I53" s="20" t="s">
        <v>38</v>
      </c>
      <c r="J53" s="20" t="s">
        <v>38</v>
      </c>
      <c r="K53" s="21" t="s">
        <v>42</v>
      </c>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row>
    <row r="54" spans="1:46" s="14" customFormat="1" ht="99.75">
      <c r="A54" s="15">
        <v>43222619</v>
      </c>
      <c r="B54" s="22" t="s">
        <v>84</v>
      </c>
      <c r="C54" s="23" t="s">
        <v>85</v>
      </c>
      <c r="D54" s="18">
        <v>6</v>
      </c>
      <c r="E54" s="19" t="s">
        <v>36</v>
      </c>
      <c r="F54" s="19" t="s">
        <v>41</v>
      </c>
      <c r="G54" s="56">
        <v>2000000</v>
      </c>
      <c r="H54" s="56">
        <v>2000000</v>
      </c>
      <c r="I54" s="20" t="s">
        <v>38</v>
      </c>
      <c r="J54" s="20" t="s">
        <v>38</v>
      </c>
      <c r="K54" s="21" t="s">
        <v>39</v>
      </c>
      <c r="L54"/>
      <c r="M54"/>
      <c r="N54"/>
      <c r="O54"/>
      <c r="P54"/>
      <c r="Q54"/>
      <c r="R54"/>
      <c r="S54"/>
      <c r="T54"/>
      <c r="U54"/>
      <c r="V54"/>
      <c r="W54"/>
      <c r="X54"/>
      <c r="Y54"/>
      <c r="Z54"/>
      <c r="AA54"/>
      <c r="AB54"/>
      <c r="AC54"/>
      <c r="AD54"/>
      <c r="AE54"/>
      <c r="AF54"/>
      <c r="AG54"/>
      <c r="AH54"/>
      <c r="AI54"/>
      <c r="AJ54"/>
      <c r="AK54"/>
      <c r="AL54"/>
      <c r="AM54"/>
      <c r="AN54"/>
      <c r="AO54"/>
      <c r="AP54"/>
      <c r="AQ54"/>
      <c r="AR54"/>
      <c r="AS54"/>
      <c r="AT54"/>
    </row>
    <row r="55" spans="1:46" s="14" customFormat="1" ht="99.75">
      <c r="A55" s="15">
        <v>43222619</v>
      </c>
      <c r="B55" s="22" t="s">
        <v>86</v>
      </c>
      <c r="C55" s="23" t="s">
        <v>35</v>
      </c>
      <c r="D55" s="18">
        <v>5</v>
      </c>
      <c r="E55" s="19" t="s">
        <v>36</v>
      </c>
      <c r="F55" s="19" t="s">
        <v>37</v>
      </c>
      <c r="G55" s="56">
        <v>14000000</v>
      </c>
      <c r="H55" s="56">
        <v>14000000</v>
      </c>
      <c r="I55" s="20" t="s">
        <v>38</v>
      </c>
      <c r="J55" s="20" t="s">
        <v>38</v>
      </c>
      <c r="K55" s="21" t="s">
        <v>39</v>
      </c>
      <c r="L55"/>
      <c r="M55"/>
      <c r="N55"/>
      <c r="O55"/>
      <c r="P55"/>
      <c r="Q55"/>
      <c r="R55"/>
      <c r="S55"/>
      <c r="T55"/>
      <c r="U55"/>
      <c r="V55"/>
      <c r="W55"/>
      <c r="X55"/>
      <c r="Y55"/>
      <c r="Z55"/>
      <c r="AA55"/>
      <c r="AB55"/>
      <c r="AC55"/>
      <c r="AD55"/>
      <c r="AE55"/>
      <c r="AF55"/>
      <c r="AG55"/>
      <c r="AH55"/>
      <c r="AI55"/>
      <c r="AJ55"/>
      <c r="AK55"/>
      <c r="AL55"/>
      <c r="AM55"/>
      <c r="AN55"/>
      <c r="AO55"/>
      <c r="AP55"/>
      <c r="AQ55"/>
      <c r="AR55"/>
      <c r="AS55"/>
      <c r="AT55"/>
    </row>
    <row r="56" spans="1:46" s="14" customFormat="1" ht="99.75">
      <c r="A56" s="15">
        <v>43222619</v>
      </c>
      <c r="B56" s="22" t="s">
        <v>87</v>
      </c>
      <c r="C56" s="23" t="s">
        <v>35</v>
      </c>
      <c r="D56" s="18">
        <v>8</v>
      </c>
      <c r="E56" s="19" t="s">
        <v>36</v>
      </c>
      <c r="F56" s="19" t="s">
        <v>37</v>
      </c>
      <c r="G56" s="56">
        <v>18151120</v>
      </c>
      <c r="H56" s="56">
        <v>18151120</v>
      </c>
      <c r="I56" s="20" t="s">
        <v>38</v>
      </c>
      <c r="J56" s="20" t="s">
        <v>38</v>
      </c>
      <c r="K56" s="21" t="s">
        <v>39</v>
      </c>
      <c r="L56"/>
      <c r="M56"/>
      <c r="N56"/>
      <c r="O56"/>
      <c r="P56"/>
      <c r="Q56"/>
      <c r="R56"/>
      <c r="S56"/>
      <c r="T56"/>
      <c r="U56"/>
      <c r="V56"/>
      <c r="W56"/>
      <c r="X56"/>
      <c r="Y56"/>
      <c r="Z56"/>
      <c r="AA56"/>
      <c r="AB56"/>
      <c r="AC56"/>
      <c r="AD56"/>
      <c r="AE56"/>
      <c r="AF56"/>
      <c r="AG56"/>
      <c r="AH56"/>
      <c r="AI56"/>
      <c r="AJ56"/>
      <c r="AK56"/>
      <c r="AL56"/>
      <c r="AM56"/>
      <c r="AN56"/>
      <c r="AO56"/>
      <c r="AP56"/>
      <c r="AQ56"/>
      <c r="AR56"/>
      <c r="AS56"/>
      <c r="AT56"/>
    </row>
    <row r="57" spans="1:46" s="14" customFormat="1" ht="99.75">
      <c r="A57" s="15">
        <v>43222619</v>
      </c>
      <c r="B57" s="22" t="s">
        <v>88</v>
      </c>
      <c r="C57" s="23" t="s">
        <v>35</v>
      </c>
      <c r="D57" s="18">
        <v>8</v>
      </c>
      <c r="E57" s="19" t="s">
        <v>36</v>
      </c>
      <c r="F57" s="19" t="s">
        <v>37</v>
      </c>
      <c r="G57" s="56">
        <v>19910000</v>
      </c>
      <c r="H57" s="56">
        <v>19910000</v>
      </c>
      <c r="I57" s="20" t="s">
        <v>38</v>
      </c>
      <c r="J57" s="20" t="s">
        <v>38</v>
      </c>
      <c r="K57" s="21" t="s">
        <v>39</v>
      </c>
      <c r="L57"/>
      <c r="M57"/>
      <c r="N57"/>
      <c r="O57"/>
      <c r="P57"/>
      <c r="Q57"/>
      <c r="R57"/>
      <c r="S57"/>
      <c r="T57"/>
      <c r="U57"/>
      <c r="V57"/>
      <c r="W57"/>
      <c r="X57"/>
      <c r="Y57"/>
      <c r="Z57"/>
      <c r="AA57"/>
      <c r="AB57"/>
      <c r="AC57"/>
      <c r="AD57"/>
      <c r="AE57"/>
      <c r="AF57"/>
      <c r="AG57"/>
      <c r="AH57"/>
      <c r="AI57"/>
      <c r="AJ57"/>
      <c r="AK57"/>
      <c r="AL57"/>
      <c r="AM57"/>
      <c r="AN57"/>
      <c r="AO57"/>
      <c r="AP57"/>
      <c r="AQ57"/>
      <c r="AR57"/>
      <c r="AS57"/>
      <c r="AT57"/>
    </row>
    <row r="58" spans="1:46" s="14" customFormat="1" ht="99.75">
      <c r="A58" s="15">
        <v>43222619</v>
      </c>
      <c r="B58" s="22" t="s">
        <v>89</v>
      </c>
      <c r="C58" s="23" t="s">
        <v>35</v>
      </c>
      <c r="D58" s="18">
        <v>5</v>
      </c>
      <c r="E58" s="19" t="s">
        <v>36</v>
      </c>
      <c r="F58" s="19" t="s">
        <v>37</v>
      </c>
      <c r="G58" s="56">
        <v>2321200000</v>
      </c>
      <c r="H58" s="56">
        <v>2321200000</v>
      </c>
      <c r="I58" s="20" t="s">
        <v>38</v>
      </c>
      <c r="J58" s="20" t="s">
        <v>38</v>
      </c>
      <c r="K58" s="21" t="s">
        <v>39</v>
      </c>
      <c r="L58"/>
      <c r="M58"/>
      <c r="N58"/>
      <c r="O58"/>
      <c r="P58"/>
      <c r="Q58"/>
      <c r="R58"/>
      <c r="S58"/>
      <c r="T58"/>
      <c r="U58"/>
      <c r="V58"/>
      <c r="W58"/>
      <c r="X58"/>
      <c r="Y58"/>
      <c r="Z58"/>
      <c r="AA58"/>
      <c r="AB58"/>
      <c r="AC58"/>
      <c r="AD58"/>
      <c r="AE58"/>
      <c r="AF58"/>
      <c r="AG58"/>
      <c r="AH58"/>
      <c r="AI58"/>
      <c r="AJ58"/>
      <c r="AK58"/>
      <c r="AL58"/>
      <c r="AM58"/>
      <c r="AN58"/>
      <c r="AO58"/>
      <c r="AP58"/>
      <c r="AQ58"/>
      <c r="AR58"/>
      <c r="AS58"/>
      <c r="AT58"/>
    </row>
    <row r="59" spans="1:46" s="14" customFormat="1" ht="71.25">
      <c r="A59" s="15">
        <v>43222640</v>
      </c>
      <c r="B59" s="22" t="s">
        <v>90</v>
      </c>
      <c r="C59" s="23" t="s">
        <v>46</v>
      </c>
      <c r="D59" s="18">
        <v>3</v>
      </c>
      <c r="E59" s="19" t="s">
        <v>72</v>
      </c>
      <c r="F59" s="19" t="s">
        <v>37</v>
      </c>
      <c r="G59" s="56">
        <v>9996000</v>
      </c>
      <c r="H59" s="56">
        <v>9996000</v>
      </c>
      <c r="I59" s="20" t="s">
        <v>38</v>
      </c>
      <c r="J59" s="20" t="s">
        <v>38</v>
      </c>
      <c r="K59" s="21" t="s">
        <v>42</v>
      </c>
      <c r="L59"/>
      <c r="M59"/>
      <c r="N59"/>
      <c r="O59"/>
      <c r="P59"/>
      <c r="Q59"/>
      <c r="R59"/>
      <c r="S59"/>
      <c r="T59"/>
      <c r="U59"/>
      <c r="V59"/>
      <c r="W59"/>
      <c r="X59"/>
      <c r="Y59"/>
      <c r="Z59"/>
      <c r="AA59"/>
      <c r="AB59"/>
      <c r="AC59"/>
      <c r="AD59"/>
      <c r="AE59"/>
      <c r="AF59"/>
      <c r="AG59"/>
      <c r="AH59"/>
      <c r="AI59"/>
      <c r="AJ59"/>
      <c r="AK59"/>
      <c r="AL59"/>
      <c r="AM59"/>
      <c r="AN59"/>
      <c r="AO59"/>
      <c r="AP59"/>
      <c r="AQ59"/>
      <c r="AR59"/>
      <c r="AS59"/>
      <c r="AT59"/>
    </row>
    <row r="60" spans="1:46" s="14" customFormat="1" ht="99.75">
      <c r="A60" s="15">
        <v>43231507</v>
      </c>
      <c r="B60" s="22" t="s">
        <v>91</v>
      </c>
      <c r="C60" s="23" t="s">
        <v>46</v>
      </c>
      <c r="D60" s="18">
        <v>11</v>
      </c>
      <c r="E60" s="19" t="s">
        <v>36</v>
      </c>
      <c r="F60" s="19" t="s">
        <v>41</v>
      </c>
      <c r="G60" s="56">
        <v>20000000</v>
      </c>
      <c r="H60" s="56">
        <v>20000000</v>
      </c>
      <c r="I60" s="20" t="s">
        <v>38</v>
      </c>
      <c r="J60" s="20" t="s">
        <v>38</v>
      </c>
      <c r="K60" s="21" t="s">
        <v>39</v>
      </c>
      <c r="L60"/>
      <c r="M60"/>
      <c r="N60"/>
      <c r="O60"/>
      <c r="P60"/>
      <c r="Q60"/>
      <c r="R60"/>
      <c r="S60"/>
      <c r="T60"/>
      <c r="U60"/>
      <c r="V60"/>
      <c r="W60"/>
      <c r="X60"/>
      <c r="Y60"/>
      <c r="Z60"/>
      <c r="AA60"/>
      <c r="AB60"/>
      <c r="AC60"/>
      <c r="AD60"/>
      <c r="AE60"/>
      <c r="AF60"/>
      <c r="AG60"/>
      <c r="AH60"/>
      <c r="AI60"/>
      <c r="AJ60"/>
      <c r="AK60"/>
      <c r="AL60"/>
      <c r="AM60"/>
      <c r="AN60"/>
      <c r="AO60"/>
      <c r="AP60"/>
      <c r="AQ60"/>
      <c r="AR60"/>
      <c r="AS60"/>
      <c r="AT60"/>
    </row>
    <row r="61" spans="1:46" s="14" customFormat="1" ht="71.25">
      <c r="A61" s="15">
        <v>43233205</v>
      </c>
      <c r="B61" s="22" t="s">
        <v>92</v>
      </c>
      <c r="C61" s="23" t="s">
        <v>46</v>
      </c>
      <c r="D61" s="18">
        <v>3</v>
      </c>
      <c r="E61" s="19" t="s">
        <v>72</v>
      </c>
      <c r="F61" s="19" t="s">
        <v>37</v>
      </c>
      <c r="G61" s="56">
        <v>39627000</v>
      </c>
      <c r="H61" s="56">
        <v>39627000</v>
      </c>
      <c r="I61" s="20" t="s">
        <v>38</v>
      </c>
      <c r="J61" s="20" t="s">
        <v>38</v>
      </c>
      <c r="K61" s="21" t="s">
        <v>42</v>
      </c>
      <c r="L61"/>
      <c r="M61"/>
      <c r="N61"/>
      <c r="O61"/>
      <c r="P61"/>
      <c r="Q61"/>
      <c r="R61"/>
      <c r="S61"/>
      <c r="T61"/>
      <c r="U61"/>
      <c r="V61"/>
      <c r="W61"/>
      <c r="X61"/>
      <c r="Y61"/>
      <c r="Z61"/>
      <c r="AA61"/>
      <c r="AB61"/>
      <c r="AC61"/>
      <c r="AD61"/>
      <c r="AE61"/>
      <c r="AF61"/>
      <c r="AG61"/>
      <c r="AH61"/>
      <c r="AI61"/>
      <c r="AJ61"/>
      <c r="AK61"/>
      <c r="AL61"/>
      <c r="AM61"/>
      <c r="AN61"/>
      <c r="AO61"/>
      <c r="AP61"/>
      <c r="AQ61"/>
      <c r="AR61"/>
      <c r="AS61"/>
      <c r="AT61"/>
    </row>
    <row r="62" spans="1:46" s="14" customFormat="1" ht="99.75">
      <c r="A62" s="15">
        <v>43233501</v>
      </c>
      <c r="B62" s="22" t="s">
        <v>93</v>
      </c>
      <c r="C62" s="23" t="s">
        <v>46</v>
      </c>
      <c r="D62" s="18">
        <v>11</v>
      </c>
      <c r="E62" s="19" t="s">
        <v>36</v>
      </c>
      <c r="F62" s="19" t="s">
        <v>41</v>
      </c>
      <c r="G62" s="56">
        <v>10000000</v>
      </c>
      <c r="H62" s="56">
        <v>10000000</v>
      </c>
      <c r="I62" s="20" t="s">
        <v>38</v>
      </c>
      <c r="J62" s="20" t="s">
        <v>38</v>
      </c>
      <c r="K62" s="21" t="s">
        <v>39</v>
      </c>
      <c r="L62"/>
      <c r="M62"/>
      <c r="N62"/>
      <c r="O62"/>
      <c r="P62"/>
      <c r="Q62"/>
      <c r="R62"/>
      <c r="S62"/>
      <c r="T62"/>
      <c r="U62"/>
      <c r="V62"/>
      <c r="W62"/>
      <c r="X62"/>
      <c r="Y62"/>
      <c r="Z62"/>
      <c r="AA62"/>
      <c r="AB62"/>
      <c r="AC62"/>
      <c r="AD62"/>
      <c r="AE62"/>
      <c r="AF62"/>
      <c r="AG62"/>
      <c r="AH62"/>
      <c r="AI62"/>
      <c r="AJ62"/>
      <c r="AK62"/>
      <c r="AL62"/>
      <c r="AM62"/>
      <c r="AN62"/>
      <c r="AO62"/>
      <c r="AP62"/>
      <c r="AQ62"/>
      <c r="AR62"/>
      <c r="AS62"/>
      <c r="AT62"/>
    </row>
    <row r="63" spans="1:46" s="14" customFormat="1" ht="71.25">
      <c r="A63" s="15">
        <v>44103103</v>
      </c>
      <c r="B63" s="22" t="s">
        <v>94</v>
      </c>
      <c r="C63" s="23" t="s">
        <v>35</v>
      </c>
      <c r="D63" s="18">
        <v>12</v>
      </c>
      <c r="E63" s="19" t="s">
        <v>36</v>
      </c>
      <c r="F63" s="19" t="s">
        <v>41</v>
      </c>
      <c r="G63" s="56">
        <v>77314300</v>
      </c>
      <c r="H63" s="56">
        <v>77314300</v>
      </c>
      <c r="I63" s="20" t="s">
        <v>38</v>
      </c>
      <c r="J63" s="20" t="s">
        <v>38</v>
      </c>
      <c r="K63" s="21" t="s">
        <v>42</v>
      </c>
      <c r="L63"/>
      <c r="M63"/>
      <c r="N63"/>
      <c r="O63"/>
      <c r="P63"/>
      <c r="Q63"/>
      <c r="R63"/>
      <c r="S63"/>
      <c r="T63"/>
      <c r="U63"/>
      <c r="V63"/>
      <c r="W63"/>
      <c r="X63"/>
      <c r="Y63"/>
      <c r="Z63"/>
      <c r="AA63"/>
      <c r="AB63"/>
      <c r="AC63"/>
      <c r="AD63"/>
      <c r="AE63"/>
      <c r="AF63"/>
      <c r="AG63"/>
      <c r="AH63"/>
      <c r="AI63"/>
      <c r="AJ63"/>
      <c r="AK63"/>
      <c r="AL63"/>
      <c r="AM63"/>
      <c r="AN63"/>
      <c r="AO63"/>
      <c r="AP63"/>
      <c r="AQ63"/>
      <c r="AR63"/>
      <c r="AS63"/>
      <c r="AT63"/>
    </row>
    <row r="64" spans="1:46" s="43" customFormat="1" ht="71.25">
      <c r="A64" s="38">
        <v>46171600</v>
      </c>
      <c r="B64" s="26" t="s">
        <v>95</v>
      </c>
      <c r="C64" s="39" t="s">
        <v>46</v>
      </c>
      <c r="D64" s="18">
        <v>3</v>
      </c>
      <c r="E64" s="19" t="s">
        <v>96</v>
      </c>
      <c r="F64" s="19" t="s">
        <v>37</v>
      </c>
      <c r="G64" s="56">
        <v>19499999</v>
      </c>
      <c r="H64" s="56">
        <v>19499999</v>
      </c>
      <c r="I64" s="20" t="s">
        <v>38</v>
      </c>
      <c r="J64" s="20" t="s">
        <v>38</v>
      </c>
      <c r="K64" s="21" t="s">
        <v>42</v>
      </c>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row>
    <row r="65" spans="1:46" s="14" customFormat="1" ht="99.75">
      <c r="A65" s="15">
        <v>50181901</v>
      </c>
      <c r="B65" s="22" t="s">
        <v>247</v>
      </c>
      <c r="C65" s="23" t="s">
        <v>97</v>
      </c>
      <c r="D65" s="18">
        <v>12</v>
      </c>
      <c r="E65" s="19" t="s">
        <v>36</v>
      </c>
      <c r="F65" s="19" t="s">
        <v>41</v>
      </c>
      <c r="G65" s="56">
        <v>46708342</v>
      </c>
      <c r="H65" s="56">
        <v>46708342</v>
      </c>
      <c r="I65" s="20" t="s">
        <v>38</v>
      </c>
      <c r="J65" s="20" t="s">
        <v>38</v>
      </c>
      <c r="K65" s="21" t="s">
        <v>39</v>
      </c>
      <c r="L65"/>
      <c r="M65"/>
      <c r="N65"/>
      <c r="O65"/>
      <c r="P65"/>
      <c r="Q65"/>
      <c r="R65"/>
      <c r="S65"/>
      <c r="T65"/>
      <c r="U65"/>
      <c r="V65"/>
      <c r="W65"/>
      <c r="X65"/>
      <c r="Y65"/>
      <c r="Z65"/>
      <c r="AA65"/>
      <c r="AB65"/>
      <c r="AC65"/>
      <c r="AD65"/>
      <c r="AE65"/>
      <c r="AF65"/>
      <c r="AG65"/>
      <c r="AH65"/>
      <c r="AI65"/>
      <c r="AJ65"/>
      <c r="AK65"/>
      <c r="AL65"/>
      <c r="AM65"/>
      <c r="AN65"/>
      <c r="AO65"/>
      <c r="AP65"/>
      <c r="AQ65"/>
      <c r="AR65"/>
      <c r="AS65"/>
      <c r="AT65"/>
    </row>
    <row r="66" spans="1:46" s="14" customFormat="1" ht="99.75">
      <c r="A66" s="15">
        <v>50181901</v>
      </c>
      <c r="B66" s="22" t="s">
        <v>98</v>
      </c>
      <c r="C66" s="23" t="s">
        <v>99</v>
      </c>
      <c r="D66" s="18">
        <v>9</v>
      </c>
      <c r="E66" s="19" t="s">
        <v>36</v>
      </c>
      <c r="F66" s="19" t="s">
        <v>41</v>
      </c>
      <c r="G66" s="56">
        <v>10000000</v>
      </c>
      <c r="H66" s="56">
        <v>10000000</v>
      </c>
      <c r="I66" s="20" t="s">
        <v>38</v>
      </c>
      <c r="J66" s="20" t="s">
        <v>38</v>
      </c>
      <c r="K66" s="21" t="s">
        <v>39</v>
      </c>
      <c r="L66"/>
      <c r="M66"/>
      <c r="N66"/>
      <c r="O66"/>
      <c r="P66"/>
      <c r="Q66"/>
      <c r="R66"/>
      <c r="S66"/>
      <c r="T66"/>
      <c r="U66"/>
      <c r="V66"/>
      <c r="W66"/>
      <c r="X66"/>
      <c r="Y66"/>
      <c r="Z66"/>
      <c r="AA66"/>
      <c r="AB66"/>
      <c r="AC66"/>
      <c r="AD66"/>
      <c r="AE66"/>
      <c r="AF66"/>
      <c r="AG66"/>
      <c r="AH66"/>
      <c r="AI66"/>
      <c r="AJ66"/>
      <c r="AK66"/>
      <c r="AL66"/>
      <c r="AM66"/>
      <c r="AN66"/>
      <c r="AO66"/>
      <c r="AP66"/>
      <c r="AQ66"/>
      <c r="AR66"/>
      <c r="AS66"/>
      <c r="AT66"/>
    </row>
    <row r="67" spans="1:46" s="14" customFormat="1" ht="99.75">
      <c r="A67" s="15">
        <v>50181901</v>
      </c>
      <c r="B67" s="22" t="s">
        <v>100</v>
      </c>
      <c r="C67" s="23" t="s">
        <v>46</v>
      </c>
      <c r="D67" s="18">
        <v>11</v>
      </c>
      <c r="E67" s="19" t="s">
        <v>36</v>
      </c>
      <c r="F67" s="19" t="s">
        <v>41</v>
      </c>
      <c r="G67" s="56">
        <v>13847600</v>
      </c>
      <c r="H67" s="56">
        <v>13847600</v>
      </c>
      <c r="I67" s="20" t="s">
        <v>38</v>
      </c>
      <c r="J67" s="20" t="s">
        <v>38</v>
      </c>
      <c r="K67" s="21" t="s">
        <v>39</v>
      </c>
      <c r="L67"/>
      <c r="M67"/>
      <c r="N67"/>
      <c r="O67"/>
      <c r="P67"/>
      <c r="Q67"/>
      <c r="R67"/>
      <c r="S67"/>
      <c r="T67"/>
      <c r="U67"/>
      <c r="V67"/>
      <c r="W67"/>
      <c r="X67"/>
      <c r="Y67"/>
      <c r="Z67"/>
      <c r="AA67"/>
      <c r="AB67"/>
      <c r="AC67"/>
      <c r="AD67"/>
      <c r="AE67"/>
      <c r="AF67"/>
      <c r="AG67"/>
      <c r="AH67"/>
      <c r="AI67"/>
      <c r="AJ67"/>
      <c r="AK67"/>
      <c r="AL67"/>
      <c r="AM67"/>
      <c r="AN67"/>
      <c r="AO67"/>
      <c r="AP67"/>
      <c r="AQ67"/>
      <c r="AR67"/>
      <c r="AS67"/>
      <c r="AT67"/>
    </row>
    <row r="68" spans="1:46" s="14" customFormat="1" ht="99.75">
      <c r="A68" s="15">
        <v>50181901</v>
      </c>
      <c r="B68" s="22" t="s">
        <v>101</v>
      </c>
      <c r="C68" s="23" t="s">
        <v>97</v>
      </c>
      <c r="D68" s="18">
        <v>11.5</v>
      </c>
      <c r="E68" s="19" t="s">
        <v>36</v>
      </c>
      <c r="F68" s="19" t="s">
        <v>41</v>
      </c>
      <c r="G68" s="56">
        <v>50000000</v>
      </c>
      <c r="H68" s="56">
        <v>50000000</v>
      </c>
      <c r="I68" s="20" t="s">
        <v>38</v>
      </c>
      <c r="J68" s="20" t="s">
        <v>38</v>
      </c>
      <c r="K68" s="21" t="s">
        <v>39</v>
      </c>
      <c r="L68"/>
      <c r="M68"/>
      <c r="N68"/>
      <c r="O68"/>
      <c r="P68"/>
      <c r="Q68"/>
      <c r="R68"/>
      <c r="S68"/>
      <c r="T68"/>
      <c r="U68"/>
      <c r="V68"/>
      <c r="W68"/>
      <c r="X68"/>
      <c r="Y68"/>
      <c r="Z68"/>
      <c r="AA68"/>
      <c r="AB68"/>
      <c r="AC68"/>
      <c r="AD68"/>
      <c r="AE68"/>
      <c r="AF68"/>
      <c r="AG68"/>
      <c r="AH68"/>
      <c r="AI68"/>
      <c r="AJ68"/>
      <c r="AK68"/>
      <c r="AL68"/>
      <c r="AM68"/>
      <c r="AN68"/>
      <c r="AO68"/>
      <c r="AP68"/>
      <c r="AQ68"/>
      <c r="AR68"/>
      <c r="AS68"/>
      <c r="AT68"/>
    </row>
    <row r="69" spans="1:46" s="43" customFormat="1" ht="71.25">
      <c r="A69" s="38">
        <v>51101500</v>
      </c>
      <c r="B69" s="26" t="s">
        <v>102</v>
      </c>
      <c r="C69" s="39" t="s">
        <v>35</v>
      </c>
      <c r="D69" s="18">
        <v>12</v>
      </c>
      <c r="E69" s="19" t="s">
        <v>36</v>
      </c>
      <c r="F69" s="19" t="s">
        <v>50</v>
      </c>
      <c r="G69" s="56">
        <v>7900000</v>
      </c>
      <c r="H69" s="56">
        <v>7900000</v>
      </c>
      <c r="I69" s="20" t="s">
        <v>38</v>
      </c>
      <c r="J69" s="20" t="s">
        <v>38</v>
      </c>
      <c r="K69" s="21" t="s">
        <v>51</v>
      </c>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row>
    <row r="70" spans="1:46" s="43" customFormat="1" ht="71.25">
      <c r="A70" s="38">
        <v>51101500</v>
      </c>
      <c r="B70" s="26" t="s">
        <v>103</v>
      </c>
      <c r="C70" s="39" t="s">
        <v>46</v>
      </c>
      <c r="D70" s="18">
        <v>12</v>
      </c>
      <c r="E70" s="19" t="s">
        <v>36</v>
      </c>
      <c r="F70" s="19" t="s">
        <v>50</v>
      </c>
      <c r="G70" s="56">
        <v>77000000</v>
      </c>
      <c r="H70" s="56">
        <v>77000000</v>
      </c>
      <c r="I70" s="20" t="s">
        <v>38</v>
      </c>
      <c r="J70" s="20" t="s">
        <v>38</v>
      </c>
      <c r="K70" s="21" t="s">
        <v>51</v>
      </c>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row>
    <row r="71" spans="1:46" s="14" customFormat="1" ht="71.25">
      <c r="A71" s="15">
        <v>53102700</v>
      </c>
      <c r="B71" s="22" t="s">
        <v>104</v>
      </c>
      <c r="C71" s="23" t="s">
        <v>99</v>
      </c>
      <c r="D71" s="18">
        <v>9</v>
      </c>
      <c r="E71" s="19" t="s">
        <v>36</v>
      </c>
      <c r="F71" s="19" t="s">
        <v>41</v>
      </c>
      <c r="G71" s="56">
        <v>1550000000</v>
      </c>
      <c r="H71" s="56">
        <v>1550000000</v>
      </c>
      <c r="I71" s="20" t="s">
        <v>38</v>
      </c>
      <c r="J71" s="20" t="s">
        <v>38</v>
      </c>
      <c r="K71" s="21" t="s">
        <v>42</v>
      </c>
      <c r="L71"/>
      <c r="M71"/>
      <c r="N71"/>
      <c r="O71"/>
      <c r="P71"/>
      <c r="Q71"/>
      <c r="R71"/>
      <c r="S71"/>
      <c r="T71"/>
      <c r="U71"/>
      <c r="V71"/>
      <c r="W71"/>
      <c r="X71"/>
      <c r="Y71"/>
      <c r="Z71"/>
      <c r="AA71"/>
      <c r="AB71"/>
      <c r="AC71"/>
      <c r="AD71"/>
      <c r="AE71"/>
      <c r="AF71"/>
      <c r="AG71"/>
      <c r="AH71"/>
      <c r="AI71"/>
      <c r="AJ71"/>
      <c r="AK71"/>
      <c r="AL71"/>
      <c r="AM71"/>
      <c r="AN71"/>
      <c r="AO71"/>
      <c r="AP71"/>
      <c r="AQ71"/>
      <c r="AR71"/>
      <c r="AS71"/>
      <c r="AT71"/>
    </row>
    <row r="72" spans="1:46" s="14" customFormat="1" ht="99.75">
      <c r="A72" s="15">
        <v>55121700</v>
      </c>
      <c r="B72" s="22" t="s">
        <v>105</v>
      </c>
      <c r="C72" s="23" t="s">
        <v>46</v>
      </c>
      <c r="D72" s="18">
        <v>11</v>
      </c>
      <c r="E72" s="19" t="s">
        <v>36</v>
      </c>
      <c r="F72" s="19" t="s">
        <v>41</v>
      </c>
      <c r="G72" s="56">
        <v>8000000</v>
      </c>
      <c r="H72" s="56">
        <v>8000000</v>
      </c>
      <c r="I72" s="20" t="s">
        <v>38</v>
      </c>
      <c r="J72" s="20" t="s">
        <v>38</v>
      </c>
      <c r="K72" s="21" t="s">
        <v>39</v>
      </c>
      <c r="L72"/>
      <c r="M72"/>
      <c r="N72"/>
      <c r="O72"/>
      <c r="P72"/>
      <c r="Q72"/>
      <c r="R72"/>
      <c r="S72"/>
      <c r="T72"/>
      <c r="U72"/>
      <c r="V72"/>
      <c r="W72"/>
      <c r="X72"/>
      <c r="Y72"/>
      <c r="Z72"/>
      <c r="AA72"/>
      <c r="AB72"/>
      <c r="AC72"/>
      <c r="AD72"/>
      <c r="AE72"/>
      <c r="AF72"/>
      <c r="AG72"/>
      <c r="AH72"/>
      <c r="AI72"/>
      <c r="AJ72"/>
      <c r="AK72"/>
      <c r="AL72"/>
      <c r="AM72"/>
      <c r="AN72"/>
      <c r="AO72"/>
      <c r="AP72"/>
      <c r="AQ72"/>
      <c r="AR72"/>
      <c r="AS72"/>
      <c r="AT72"/>
    </row>
    <row r="73" spans="1:46" s="14" customFormat="1" ht="99.75">
      <c r="A73" s="15">
        <v>60102402</v>
      </c>
      <c r="B73" s="22" t="s">
        <v>106</v>
      </c>
      <c r="C73" s="23" t="s">
        <v>107</v>
      </c>
      <c r="D73" s="18">
        <v>1</v>
      </c>
      <c r="E73" s="19" t="s">
        <v>36</v>
      </c>
      <c r="F73" s="19" t="s">
        <v>41</v>
      </c>
      <c r="G73" s="56">
        <v>11000000</v>
      </c>
      <c r="H73" s="56">
        <v>11000000</v>
      </c>
      <c r="I73" s="20" t="s">
        <v>38</v>
      </c>
      <c r="J73" s="20" t="s">
        <v>38</v>
      </c>
      <c r="K73" s="21" t="s">
        <v>39</v>
      </c>
      <c r="L73"/>
      <c r="M73"/>
      <c r="N73"/>
      <c r="O73"/>
      <c r="P73"/>
      <c r="Q73"/>
      <c r="R73"/>
      <c r="S73"/>
      <c r="T73"/>
      <c r="U73"/>
      <c r="V73"/>
      <c r="W73"/>
      <c r="X73"/>
      <c r="Y73"/>
      <c r="Z73"/>
      <c r="AA73"/>
      <c r="AB73"/>
      <c r="AC73"/>
      <c r="AD73"/>
      <c r="AE73"/>
      <c r="AF73"/>
      <c r="AG73"/>
      <c r="AH73"/>
      <c r="AI73"/>
      <c r="AJ73"/>
      <c r="AK73"/>
      <c r="AL73"/>
      <c r="AM73"/>
      <c r="AN73"/>
      <c r="AO73"/>
      <c r="AP73"/>
      <c r="AQ73"/>
      <c r="AR73"/>
      <c r="AS73"/>
      <c r="AT73"/>
    </row>
    <row r="74" spans="1:46" s="14" customFormat="1" ht="99.75">
      <c r="A74" s="15">
        <v>70111706</v>
      </c>
      <c r="B74" s="22" t="s">
        <v>108</v>
      </c>
      <c r="C74" s="23" t="s">
        <v>35</v>
      </c>
      <c r="D74" s="18">
        <v>12</v>
      </c>
      <c r="E74" s="19" t="s">
        <v>36</v>
      </c>
      <c r="F74" s="19" t="s">
        <v>41</v>
      </c>
      <c r="G74" s="56">
        <v>67000000</v>
      </c>
      <c r="H74" s="56">
        <v>67000000</v>
      </c>
      <c r="I74" s="20" t="s">
        <v>38</v>
      </c>
      <c r="J74" s="20" t="s">
        <v>38</v>
      </c>
      <c r="K74" s="21" t="s">
        <v>39</v>
      </c>
      <c r="L74"/>
      <c r="M74"/>
      <c r="N74"/>
      <c r="O74"/>
      <c r="P74"/>
      <c r="Q74"/>
      <c r="R74"/>
      <c r="S74"/>
      <c r="T74"/>
      <c r="U74"/>
      <c r="V74"/>
      <c r="W74"/>
      <c r="X74"/>
      <c r="Y74"/>
      <c r="Z74"/>
      <c r="AA74"/>
      <c r="AB74"/>
      <c r="AC74"/>
      <c r="AD74"/>
      <c r="AE74"/>
      <c r="AF74"/>
      <c r="AG74"/>
      <c r="AH74"/>
      <c r="AI74"/>
      <c r="AJ74"/>
      <c r="AK74"/>
      <c r="AL74"/>
      <c r="AM74"/>
      <c r="AN74"/>
      <c r="AO74"/>
      <c r="AP74"/>
      <c r="AQ74"/>
      <c r="AR74"/>
      <c r="AS74"/>
      <c r="AT74"/>
    </row>
    <row r="75" spans="1:46" s="14" customFormat="1" ht="99.75">
      <c r="A75" s="15">
        <v>72101506</v>
      </c>
      <c r="B75" s="22" t="s">
        <v>109</v>
      </c>
      <c r="C75" s="23" t="s">
        <v>35</v>
      </c>
      <c r="D75" s="18">
        <v>12</v>
      </c>
      <c r="E75" s="19" t="s">
        <v>36</v>
      </c>
      <c r="F75" s="19" t="s">
        <v>41</v>
      </c>
      <c r="G75" s="56">
        <v>4816842</v>
      </c>
      <c r="H75" s="56">
        <v>4816842</v>
      </c>
      <c r="I75" s="20" t="s">
        <v>38</v>
      </c>
      <c r="J75" s="20" t="s">
        <v>38</v>
      </c>
      <c r="K75" s="21" t="s">
        <v>39</v>
      </c>
      <c r="L75"/>
      <c r="M75"/>
      <c r="N75"/>
      <c r="O75"/>
      <c r="P75"/>
      <c r="Q75"/>
      <c r="R75"/>
      <c r="S75"/>
      <c r="T75"/>
      <c r="U75"/>
      <c r="V75"/>
      <c r="W75"/>
      <c r="X75"/>
      <c r="Y75"/>
      <c r="Z75"/>
      <c r="AA75"/>
      <c r="AB75"/>
      <c r="AC75"/>
      <c r="AD75"/>
      <c r="AE75"/>
      <c r="AF75"/>
      <c r="AG75"/>
      <c r="AH75"/>
      <c r="AI75"/>
      <c r="AJ75"/>
      <c r="AK75"/>
      <c r="AL75"/>
      <c r="AM75"/>
      <c r="AN75"/>
      <c r="AO75"/>
      <c r="AP75"/>
      <c r="AQ75"/>
      <c r="AR75"/>
      <c r="AS75"/>
      <c r="AT75"/>
    </row>
    <row r="76" spans="1:46" s="14" customFormat="1" ht="99.75">
      <c r="A76" s="15">
        <v>72101506</v>
      </c>
      <c r="B76" s="22" t="s">
        <v>110</v>
      </c>
      <c r="C76" s="23" t="s">
        <v>35</v>
      </c>
      <c r="D76" s="18">
        <v>12</v>
      </c>
      <c r="E76" s="19" t="s">
        <v>36</v>
      </c>
      <c r="F76" s="19" t="s">
        <v>41</v>
      </c>
      <c r="G76" s="56">
        <v>9090162</v>
      </c>
      <c r="H76" s="56">
        <v>9090162</v>
      </c>
      <c r="I76" s="20" t="s">
        <v>38</v>
      </c>
      <c r="J76" s="20" t="s">
        <v>38</v>
      </c>
      <c r="K76" s="21" t="s">
        <v>39</v>
      </c>
      <c r="L76"/>
      <c r="M76"/>
      <c r="N76"/>
      <c r="O76"/>
      <c r="P76"/>
      <c r="Q76"/>
      <c r="R76"/>
      <c r="S76"/>
      <c r="T76"/>
      <c r="U76"/>
      <c r="V76"/>
      <c r="W76"/>
      <c r="X76"/>
      <c r="Y76"/>
      <c r="Z76"/>
      <c r="AA76"/>
      <c r="AB76"/>
      <c r="AC76"/>
      <c r="AD76"/>
      <c r="AE76"/>
      <c r="AF76"/>
      <c r="AG76"/>
      <c r="AH76"/>
      <c r="AI76"/>
      <c r="AJ76"/>
      <c r="AK76"/>
      <c r="AL76"/>
      <c r="AM76"/>
      <c r="AN76"/>
      <c r="AO76"/>
      <c r="AP76"/>
      <c r="AQ76"/>
      <c r="AR76"/>
      <c r="AS76"/>
      <c r="AT76"/>
    </row>
    <row r="77" spans="1:46" s="14" customFormat="1" ht="99.75">
      <c r="A77" s="15">
        <v>72101506</v>
      </c>
      <c r="B77" s="22" t="s">
        <v>111</v>
      </c>
      <c r="C77" s="23" t="s">
        <v>97</v>
      </c>
      <c r="D77" s="18">
        <v>11.5</v>
      </c>
      <c r="E77" s="19" t="s">
        <v>36</v>
      </c>
      <c r="F77" s="19" t="s">
        <v>41</v>
      </c>
      <c r="G77" s="56">
        <v>177990204</v>
      </c>
      <c r="H77" s="56">
        <v>177990204</v>
      </c>
      <c r="I77" s="20" t="s">
        <v>38</v>
      </c>
      <c r="J77" s="20" t="s">
        <v>38</v>
      </c>
      <c r="K77" s="21" t="s">
        <v>39</v>
      </c>
      <c r="L77"/>
      <c r="M77"/>
      <c r="N77"/>
      <c r="O77"/>
      <c r="P77"/>
      <c r="Q77"/>
      <c r="R77"/>
      <c r="S77"/>
      <c r="T77"/>
      <c r="U77"/>
      <c r="V77"/>
      <c r="W77"/>
      <c r="X77"/>
      <c r="Y77"/>
      <c r="Z77"/>
      <c r="AA77"/>
      <c r="AB77"/>
      <c r="AC77"/>
      <c r="AD77"/>
      <c r="AE77"/>
      <c r="AF77"/>
      <c r="AG77"/>
      <c r="AH77"/>
      <c r="AI77"/>
      <c r="AJ77"/>
      <c r="AK77"/>
      <c r="AL77"/>
      <c r="AM77"/>
      <c r="AN77"/>
      <c r="AO77"/>
      <c r="AP77"/>
      <c r="AQ77"/>
      <c r="AR77"/>
      <c r="AS77"/>
      <c r="AT77"/>
    </row>
    <row r="78" spans="1:46" s="14" customFormat="1" ht="99.75">
      <c r="A78" s="15">
        <v>72101507</v>
      </c>
      <c r="B78" s="22" t="s">
        <v>112</v>
      </c>
      <c r="C78" s="23" t="s">
        <v>46</v>
      </c>
      <c r="D78" s="18">
        <v>3</v>
      </c>
      <c r="E78" s="19" t="s">
        <v>36</v>
      </c>
      <c r="F78" s="19" t="s">
        <v>41</v>
      </c>
      <c r="G78" s="56">
        <v>4352760</v>
      </c>
      <c r="H78" s="56">
        <v>4352760</v>
      </c>
      <c r="I78" s="20" t="s">
        <v>38</v>
      </c>
      <c r="J78" s="20" t="s">
        <v>38</v>
      </c>
      <c r="K78" s="21" t="s">
        <v>39</v>
      </c>
      <c r="L78"/>
      <c r="M78"/>
      <c r="N78"/>
      <c r="O78"/>
      <c r="P78"/>
      <c r="Q78"/>
      <c r="R78"/>
      <c r="S78"/>
      <c r="T78"/>
      <c r="U78"/>
      <c r="V78"/>
      <c r="W78"/>
      <c r="X78"/>
      <c r="Y78"/>
      <c r="Z78"/>
      <c r="AA78"/>
      <c r="AB78"/>
      <c r="AC78"/>
      <c r="AD78"/>
      <c r="AE78"/>
      <c r="AF78"/>
      <c r="AG78"/>
      <c r="AH78"/>
      <c r="AI78"/>
      <c r="AJ78"/>
      <c r="AK78"/>
      <c r="AL78"/>
      <c r="AM78"/>
      <c r="AN78"/>
      <c r="AO78"/>
      <c r="AP78"/>
      <c r="AQ78"/>
      <c r="AR78"/>
      <c r="AS78"/>
      <c r="AT78"/>
    </row>
    <row r="79" spans="1:46" s="14" customFormat="1" ht="99.75">
      <c r="A79" s="15">
        <v>72101507</v>
      </c>
      <c r="B79" s="22" t="s">
        <v>113</v>
      </c>
      <c r="C79" s="23" t="s">
        <v>49</v>
      </c>
      <c r="D79" s="18">
        <v>9</v>
      </c>
      <c r="E79" s="19" t="s">
        <v>36</v>
      </c>
      <c r="F79" s="19" t="s">
        <v>41</v>
      </c>
      <c r="G79" s="56">
        <v>35959386</v>
      </c>
      <c r="H79" s="56">
        <v>35959386</v>
      </c>
      <c r="I79" s="20" t="s">
        <v>38</v>
      </c>
      <c r="J79" s="20" t="s">
        <v>38</v>
      </c>
      <c r="K79" s="21" t="s">
        <v>39</v>
      </c>
      <c r="L79"/>
      <c r="M79"/>
      <c r="N79"/>
      <c r="O79"/>
      <c r="P79"/>
      <c r="Q79"/>
      <c r="R79"/>
      <c r="S79"/>
      <c r="T79"/>
      <c r="U79"/>
      <c r="V79"/>
      <c r="W79"/>
      <c r="X79"/>
      <c r="Y79"/>
      <c r="Z79"/>
      <c r="AA79"/>
      <c r="AB79"/>
      <c r="AC79"/>
      <c r="AD79"/>
      <c r="AE79"/>
      <c r="AF79"/>
      <c r="AG79"/>
      <c r="AH79"/>
      <c r="AI79"/>
      <c r="AJ79"/>
      <c r="AK79"/>
      <c r="AL79"/>
      <c r="AM79"/>
      <c r="AN79"/>
      <c r="AO79"/>
      <c r="AP79"/>
      <c r="AQ79"/>
      <c r="AR79"/>
      <c r="AS79"/>
      <c r="AT79"/>
    </row>
    <row r="80" spans="1:46" s="14" customFormat="1" ht="99.75">
      <c r="A80" s="15">
        <v>72101507</v>
      </c>
      <c r="B80" s="22" t="s">
        <v>114</v>
      </c>
      <c r="C80" s="23" t="s">
        <v>35</v>
      </c>
      <c r="D80" s="18">
        <v>12</v>
      </c>
      <c r="E80" s="19" t="s">
        <v>36</v>
      </c>
      <c r="F80" s="19" t="s">
        <v>41</v>
      </c>
      <c r="G80" s="56">
        <v>51080560</v>
      </c>
      <c r="H80" s="56">
        <v>51080560</v>
      </c>
      <c r="I80" s="20" t="s">
        <v>38</v>
      </c>
      <c r="J80" s="20" t="s">
        <v>38</v>
      </c>
      <c r="K80" s="21" t="s">
        <v>39</v>
      </c>
      <c r="L80"/>
      <c r="M80"/>
      <c r="N80"/>
      <c r="O80"/>
      <c r="P80"/>
      <c r="Q80"/>
      <c r="R80"/>
      <c r="S80"/>
      <c r="T80"/>
      <c r="U80"/>
      <c r="V80"/>
      <c r="W80"/>
      <c r="X80"/>
      <c r="Y80"/>
      <c r="Z80"/>
      <c r="AA80"/>
      <c r="AB80"/>
      <c r="AC80"/>
      <c r="AD80"/>
      <c r="AE80"/>
      <c r="AF80"/>
      <c r="AG80"/>
      <c r="AH80"/>
      <c r="AI80"/>
      <c r="AJ80"/>
      <c r="AK80"/>
      <c r="AL80"/>
      <c r="AM80"/>
      <c r="AN80"/>
      <c r="AO80"/>
      <c r="AP80"/>
      <c r="AQ80"/>
      <c r="AR80"/>
      <c r="AS80"/>
      <c r="AT80"/>
    </row>
    <row r="81" spans="1:46" s="14" customFormat="1" ht="99.75">
      <c r="A81" s="15">
        <v>72101511</v>
      </c>
      <c r="B81" s="22" t="s">
        <v>115</v>
      </c>
      <c r="C81" s="23" t="s">
        <v>97</v>
      </c>
      <c r="D81" s="18">
        <v>12</v>
      </c>
      <c r="E81" s="19" t="s">
        <v>36</v>
      </c>
      <c r="F81" s="19" t="s">
        <v>41</v>
      </c>
      <c r="G81" s="56">
        <v>216368125.05</v>
      </c>
      <c r="H81" s="56">
        <v>216368125.05</v>
      </c>
      <c r="I81" s="20" t="s">
        <v>38</v>
      </c>
      <c r="J81" s="20" t="s">
        <v>38</v>
      </c>
      <c r="K81" s="21" t="s">
        <v>39</v>
      </c>
      <c r="L81"/>
      <c r="M81"/>
      <c r="N81"/>
      <c r="O81"/>
      <c r="P81"/>
      <c r="Q81"/>
      <c r="R81"/>
      <c r="S81"/>
      <c r="T81"/>
      <c r="U81"/>
      <c r="V81"/>
      <c r="W81"/>
      <c r="X81"/>
      <c r="Y81"/>
      <c r="Z81"/>
      <c r="AA81"/>
      <c r="AB81"/>
      <c r="AC81"/>
      <c r="AD81"/>
      <c r="AE81"/>
      <c r="AF81"/>
      <c r="AG81"/>
      <c r="AH81"/>
      <c r="AI81"/>
      <c r="AJ81"/>
      <c r="AK81"/>
      <c r="AL81"/>
      <c r="AM81"/>
      <c r="AN81"/>
      <c r="AO81"/>
      <c r="AP81"/>
      <c r="AQ81"/>
      <c r="AR81"/>
      <c r="AS81"/>
      <c r="AT81"/>
    </row>
    <row r="82" spans="1:46" s="14" customFormat="1" ht="99.75">
      <c r="A82" s="15">
        <v>72102100</v>
      </c>
      <c r="B82" s="22" t="s">
        <v>116</v>
      </c>
      <c r="C82" s="23" t="s">
        <v>49</v>
      </c>
      <c r="D82" s="18">
        <v>9</v>
      </c>
      <c r="E82" s="19" t="s">
        <v>36</v>
      </c>
      <c r="F82" s="19" t="s">
        <v>41</v>
      </c>
      <c r="G82" s="56">
        <v>11403769</v>
      </c>
      <c r="H82" s="56">
        <v>11403769</v>
      </c>
      <c r="I82" s="20" t="s">
        <v>38</v>
      </c>
      <c r="J82" s="20" t="s">
        <v>38</v>
      </c>
      <c r="K82" s="21" t="s">
        <v>39</v>
      </c>
      <c r="L82"/>
      <c r="M82"/>
      <c r="N82"/>
      <c r="O82"/>
      <c r="P82"/>
      <c r="Q82"/>
      <c r="R82"/>
      <c r="S82"/>
      <c r="T82"/>
      <c r="U82"/>
      <c r="V82"/>
      <c r="W82"/>
      <c r="X82"/>
      <c r="Y82"/>
      <c r="Z82"/>
      <c r="AA82"/>
      <c r="AB82"/>
      <c r="AC82"/>
      <c r="AD82"/>
      <c r="AE82"/>
      <c r="AF82"/>
      <c r="AG82"/>
      <c r="AH82"/>
      <c r="AI82"/>
      <c r="AJ82"/>
      <c r="AK82"/>
      <c r="AL82"/>
      <c r="AM82"/>
      <c r="AN82"/>
      <c r="AO82"/>
      <c r="AP82"/>
      <c r="AQ82"/>
      <c r="AR82"/>
      <c r="AS82"/>
      <c r="AT82"/>
    </row>
    <row r="83" spans="1:46" s="14" customFormat="1" ht="99.75">
      <c r="A83" s="15">
        <v>72102900</v>
      </c>
      <c r="B83" s="22" t="s">
        <v>117</v>
      </c>
      <c r="C83" s="23" t="s">
        <v>49</v>
      </c>
      <c r="D83" s="18">
        <v>9</v>
      </c>
      <c r="E83" s="19" t="s">
        <v>36</v>
      </c>
      <c r="F83" s="19" t="s">
        <v>41</v>
      </c>
      <c r="G83" s="56">
        <v>12337940</v>
      </c>
      <c r="H83" s="56">
        <v>12337940</v>
      </c>
      <c r="I83" s="20" t="s">
        <v>38</v>
      </c>
      <c r="J83" s="20" t="s">
        <v>38</v>
      </c>
      <c r="K83" s="21" t="s">
        <v>39</v>
      </c>
      <c r="L83"/>
      <c r="M83"/>
      <c r="N83"/>
      <c r="O83"/>
      <c r="P83"/>
      <c r="Q83"/>
      <c r="R83"/>
      <c r="S83"/>
      <c r="T83"/>
      <c r="U83"/>
      <c r="V83"/>
      <c r="W83"/>
      <c r="X83"/>
      <c r="Y83"/>
      <c r="Z83"/>
      <c r="AA83"/>
      <c r="AB83"/>
      <c r="AC83"/>
      <c r="AD83"/>
      <c r="AE83"/>
      <c r="AF83"/>
      <c r="AG83"/>
      <c r="AH83"/>
      <c r="AI83"/>
      <c r="AJ83"/>
      <c r="AK83"/>
      <c r="AL83"/>
      <c r="AM83"/>
      <c r="AN83"/>
      <c r="AO83"/>
      <c r="AP83"/>
      <c r="AQ83"/>
      <c r="AR83"/>
      <c r="AS83"/>
      <c r="AT83"/>
    </row>
    <row r="84" spans="1:46" s="14" customFormat="1" ht="99.75">
      <c r="A84" s="15">
        <v>72102900</v>
      </c>
      <c r="B84" s="22" t="s">
        <v>118</v>
      </c>
      <c r="C84" s="23" t="s">
        <v>49</v>
      </c>
      <c r="D84" s="18">
        <v>9</v>
      </c>
      <c r="E84" s="19" t="s">
        <v>36</v>
      </c>
      <c r="F84" s="19" t="s">
        <v>41</v>
      </c>
      <c r="G84" s="56">
        <v>17407652</v>
      </c>
      <c r="H84" s="56">
        <v>17407652</v>
      </c>
      <c r="I84" s="20" t="s">
        <v>38</v>
      </c>
      <c r="J84" s="20" t="s">
        <v>38</v>
      </c>
      <c r="K84" s="21" t="s">
        <v>39</v>
      </c>
      <c r="L84"/>
      <c r="M84"/>
      <c r="N84"/>
      <c r="O84"/>
      <c r="P84"/>
      <c r="Q84"/>
      <c r="R84"/>
      <c r="S84"/>
      <c r="T84"/>
      <c r="U84"/>
      <c r="V84"/>
      <c r="W84"/>
      <c r="X84"/>
      <c r="Y84"/>
      <c r="Z84"/>
      <c r="AA84"/>
      <c r="AB84"/>
      <c r="AC84"/>
      <c r="AD84"/>
      <c r="AE84"/>
      <c r="AF84"/>
      <c r="AG84"/>
      <c r="AH84"/>
      <c r="AI84"/>
      <c r="AJ84"/>
      <c r="AK84"/>
      <c r="AL84"/>
      <c r="AM84"/>
      <c r="AN84"/>
      <c r="AO84"/>
      <c r="AP84"/>
      <c r="AQ84"/>
      <c r="AR84"/>
      <c r="AS84"/>
      <c r="AT84"/>
    </row>
    <row r="85" spans="1:46" s="43" customFormat="1" ht="99.75">
      <c r="A85" s="38">
        <v>72103300</v>
      </c>
      <c r="B85" s="26" t="s">
        <v>119</v>
      </c>
      <c r="C85" s="39" t="s">
        <v>35</v>
      </c>
      <c r="D85" s="18">
        <v>12</v>
      </c>
      <c r="E85" s="19" t="s">
        <v>96</v>
      </c>
      <c r="F85" s="19" t="s">
        <v>41</v>
      </c>
      <c r="G85" s="56">
        <v>308000000</v>
      </c>
      <c r="H85" s="56">
        <v>308000000</v>
      </c>
      <c r="I85" s="20" t="s">
        <v>38</v>
      </c>
      <c r="J85" s="20" t="s">
        <v>38</v>
      </c>
      <c r="K85" s="21" t="s">
        <v>39</v>
      </c>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row>
    <row r="86" spans="1:46" s="14" customFormat="1" ht="99.75">
      <c r="A86" s="15">
        <v>72153002</v>
      </c>
      <c r="B86" s="22" t="s">
        <v>120</v>
      </c>
      <c r="C86" s="23" t="s">
        <v>49</v>
      </c>
      <c r="D86" s="18">
        <v>9</v>
      </c>
      <c r="E86" s="19" t="s">
        <v>36</v>
      </c>
      <c r="F86" s="19" t="s">
        <v>41</v>
      </c>
      <c r="G86" s="56">
        <v>10000000</v>
      </c>
      <c r="H86" s="56">
        <v>10000000</v>
      </c>
      <c r="I86" s="20" t="s">
        <v>38</v>
      </c>
      <c r="J86" s="20" t="s">
        <v>38</v>
      </c>
      <c r="K86" s="21" t="s">
        <v>39</v>
      </c>
      <c r="L86"/>
      <c r="M86"/>
      <c r="N86"/>
      <c r="O86"/>
      <c r="P86"/>
      <c r="Q86"/>
      <c r="R86"/>
      <c r="S86"/>
      <c r="T86"/>
      <c r="U86"/>
      <c r="V86"/>
      <c r="W86"/>
      <c r="X86"/>
      <c r="Y86"/>
      <c r="Z86"/>
      <c r="AA86"/>
      <c r="AB86"/>
      <c r="AC86"/>
      <c r="AD86"/>
      <c r="AE86"/>
      <c r="AF86"/>
      <c r="AG86"/>
      <c r="AH86"/>
      <c r="AI86"/>
      <c r="AJ86"/>
      <c r="AK86"/>
      <c r="AL86"/>
      <c r="AM86"/>
      <c r="AN86"/>
      <c r="AO86"/>
      <c r="AP86"/>
      <c r="AQ86"/>
      <c r="AR86"/>
      <c r="AS86"/>
      <c r="AT86"/>
    </row>
    <row r="87" spans="1:46" s="14" customFormat="1" ht="99.75">
      <c r="A87" s="15">
        <v>72153613</v>
      </c>
      <c r="B87" s="22" t="s">
        <v>121</v>
      </c>
      <c r="C87" s="23" t="s">
        <v>49</v>
      </c>
      <c r="D87" s="18">
        <v>9</v>
      </c>
      <c r="E87" s="19" t="s">
        <v>36</v>
      </c>
      <c r="F87" s="19" t="s">
        <v>41</v>
      </c>
      <c r="G87" s="56">
        <v>3500000</v>
      </c>
      <c r="H87" s="56">
        <v>3500000</v>
      </c>
      <c r="I87" s="20" t="s">
        <v>38</v>
      </c>
      <c r="J87" s="20" t="s">
        <v>38</v>
      </c>
      <c r="K87" s="21" t="s">
        <v>39</v>
      </c>
      <c r="L87"/>
      <c r="M87"/>
      <c r="N87"/>
      <c r="O87"/>
      <c r="P87"/>
      <c r="Q87"/>
      <c r="R87"/>
      <c r="S87"/>
      <c r="T87"/>
      <c r="U87"/>
      <c r="V87"/>
      <c r="W87"/>
      <c r="X87"/>
      <c r="Y87"/>
      <c r="Z87"/>
      <c r="AA87"/>
      <c r="AB87"/>
      <c r="AC87"/>
      <c r="AD87"/>
      <c r="AE87"/>
      <c r="AF87"/>
      <c r="AG87"/>
      <c r="AH87"/>
      <c r="AI87"/>
      <c r="AJ87"/>
      <c r="AK87"/>
      <c r="AL87"/>
      <c r="AM87"/>
      <c r="AN87"/>
      <c r="AO87"/>
      <c r="AP87"/>
      <c r="AQ87"/>
      <c r="AR87"/>
      <c r="AS87"/>
      <c r="AT87"/>
    </row>
    <row r="88" spans="1:46" s="14" customFormat="1" ht="99.75">
      <c r="A88" s="15">
        <v>72154010</v>
      </c>
      <c r="B88" s="22" t="s">
        <v>122</v>
      </c>
      <c r="C88" s="23" t="s">
        <v>46</v>
      </c>
      <c r="D88" s="18">
        <v>10</v>
      </c>
      <c r="E88" s="19" t="s">
        <v>36</v>
      </c>
      <c r="F88" s="19" t="s">
        <v>41</v>
      </c>
      <c r="G88" s="56">
        <v>10066139</v>
      </c>
      <c r="H88" s="56">
        <v>10066139</v>
      </c>
      <c r="I88" s="20" t="s">
        <v>38</v>
      </c>
      <c r="J88" s="20" t="s">
        <v>38</v>
      </c>
      <c r="K88" s="21" t="s">
        <v>39</v>
      </c>
      <c r="L88"/>
      <c r="M88"/>
      <c r="N88"/>
      <c r="O88"/>
      <c r="P88"/>
      <c r="Q88"/>
      <c r="R88"/>
      <c r="S88"/>
      <c r="T88"/>
      <c r="U88"/>
      <c r="V88"/>
      <c r="W88"/>
      <c r="X88"/>
      <c r="Y88"/>
      <c r="Z88"/>
      <c r="AA88"/>
      <c r="AB88"/>
      <c r="AC88"/>
      <c r="AD88"/>
      <c r="AE88"/>
      <c r="AF88"/>
      <c r="AG88"/>
      <c r="AH88"/>
      <c r="AI88"/>
      <c r="AJ88"/>
      <c r="AK88"/>
      <c r="AL88"/>
      <c r="AM88"/>
      <c r="AN88"/>
      <c r="AO88"/>
      <c r="AP88"/>
      <c r="AQ88"/>
      <c r="AR88"/>
      <c r="AS88"/>
      <c r="AT88"/>
    </row>
    <row r="89" spans="1:46" s="43" customFormat="1" ht="71.25">
      <c r="A89" s="38">
        <v>76101606</v>
      </c>
      <c r="B89" s="26" t="s">
        <v>123</v>
      </c>
      <c r="C89" s="39" t="s">
        <v>49</v>
      </c>
      <c r="D89" s="18">
        <v>12</v>
      </c>
      <c r="E89" s="19" t="s">
        <v>36</v>
      </c>
      <c r="F89" s="19" t="s">
        <v>50</v>
      </c>
      <c r="G89" s="56">
        <v>14000000</v>
      </c>
      <c r="H89" s="56">
        <v>14000000</v>
      </c>
      <c r="I89" s="20" t="s">
        <v>38</v>
      </c>
      <c r="J89" s="20" t="s">
        <v>38</v>
      </c>
      <c r="K89" s="21" t="s">
        <v>51</v>
      </c>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row>
    <row r="90" spans="1:46" s="43" customFormat="1" ht="99.75">
      <c r="A90" s="38">
        <v>76111500</v>
      </c>
      <c r="B90" s="26" t="s">
        <v>124</v>
      </c>
      <c r="C90" s="39" t="s">
        <v>35</v>
      </c>
      <c r="D90" s="18">
        <v>12</v>
      </c>
      <c r="E90" s="19" t="s">
        <v>96</v>
      </c>
      <c r="F90" s="19" t="s">
        <v>41</v>
      </c>
      <c r="G90" s="56">
        <v>2721707579</v>
      </c>
      <c r="H90" s="56">
        <v>2721707579</v>
      </c>
      <c r="I90" s="20" t="s">
        <v>38</v>
      </c>
      <c r="J90" s="20" t="s">
        <v>38</v>
      </c>
      <c r="K90" s="21" t="s">
        <v>39</v>
      </c>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row>
    <row r="91" spans="1:46" s="14" customFormat="1" ht="99.75">
      <c r="A91" s="15">
        <v>76111801</v>
      </c>
      <c r="B91" s="22" t="s">
        <v>125</v>
      </c>
      <c r="C91" s="23" t="s">
        <v>35</v>
      </c>
      <c r="D91" s="18">
        <v>12</v>
      </c>
      <c r="E91" s="19" t="s">
        <v>36</v>
      </c>
      <c r="F91" s="19" t="s">
        <v>41</v>
      </c>
      <c r="G91" s="56">
        <v>25000000</v>
      </c>
      <c r="H91" s="56">
        <v>25000000</v>
      </c>
      <c r="I91" s="20" t="s">
        <v>38</v>
      </c>
      <c r="J91" s="20" t="s">
        <v>38</v>
      </c>
      <c r="K91" s="21" t="s">
        <v>39</v>
      </c>
      <c r="L91"/>
      <c r="M91"/>
      <c r="N91"/>
      <c r="O91"/>
      <c r="P91"/>
      <c r="Q91"/>
      <c r="R91"/>
      <c r="S91"/>
      <c r="T91"/>
      <c r="U91"/>
      <c r="V91"/>
      <c r="W91"/>
      <c r="X91"/>
      <c r="Y91"/>
      <c r="Z91"/>
      <c r="AA91"/>
      <c r="AB91"/>
      <c r="AC91"/>
      <c r="AD91"/>
      <c r="AE91"/>
      <c r="AF91"/>
      <c r="AG91"/>
      <c r="AH91"/>
      <c r="AI91"/>
      <c r="AJ91"/>
      <c r="AK91"/>
      <c r="AL91"/>
      <c r="AM91"/>
      <c r="AN91"/>
      <c r="AO91"/>
      <c r="AP91"/>
      <c r="AQ91"/>
      <c r="AR91"/>
      <c r="AS91"/>
      <c r="AT91"/>
    </row>
    <row r="92" spans="1:46" s="14" customFormat="1" ht="99.75">
      <c r="A92" s="15">
        <v>78101604</v>
      </c>
      <c r="B92" s="22" t="s">
        <v>126</v>
      </c>
      <c r="C92" s="23" t="s">
        <v>35</v>
      </c>
      <c r="D92" s="18">
        <v>12</v>
      </c>
      <c r="E92" s="19" t="s">
        <v>36</v>
      </c>
      <c r="F92" s="19" t="s">
        <v>37</v>
      </c>
      <c r="G92" s="56">
        <v>166000000</v>
      </c>
      <c r="H92" s="56">
        <v>166000000</v>
      </c>
      <c r="I92" s="20" t="s">
        <v>38</v>
      </c>
      <c r="J92" s="20" t="s">
        <v>38</v>
      </c>
      <c r="K92" s="21" t="s">
        <v>39</v>
      </c>
      <c r="L92"/>
      <c r="M92"/>
      <c r="N92"/>
      <c r="O92"/>
      <c r="P92"/>
      <c r="Q92"/>
      <c r="R92"/>
      <c r="S92"/>
      <c r="T92"/>
      <c r="U92"/>
      <c r="V92"/>
      <c r="W92"/>
      <c r="X92"/>
      <c r="Y92"/>
      <c r="Z92"/>
      <c r="AA92"/>
      <c r="AB92"/>
      <c r="AC92"/>
      <c r="AD92"/>
      <c r="AE92"/>
      <c r="AF92"/>
      <c r="AG92"/>
      <c r="AH92"/>
      <c r="AI92"/>
      <c r="AJ92"/>
      <c r="AK92"/>
      <c r="AL92"/>
      <c r="AM92"/>
      <c r="AN92"/>
      <c r="AO92"/>
      <c r="AP92"/>
      <c r="AQ92"/>
      <c r="AR92"/>
      <c r="AS92"/>
      <c r="AT92"/>
    </row>
    <row r="93" spans="1:46" s="14" customFormat="1" ht="99.75">
      <c r="A93" s="15">
        <v>78101604</v>
      </c>
      <c r="B93" s="52" t="s">
        <v>278</v>
      </c>
      <c r="C93" s="23" t="s">
        <v>275</v>
      </c>
      <c r="D93" s="18">
        <v>5</v>
      </c>
      <c r="E93" s="19" t="s">
        <v>36</v>
      </c>
      <c r="F93" s="19" t="s">
        <v>37</v>
      </c>
      <c r="G93" s="56">
        <v>127253358</v>
      </c>
      <c r="H93" s="56">
        <v>127253358</v>
      </c>
      <c r="I93" s="20" t="s">
        <v>38</v>
      </c>
      <c r="J93" s="20" t="s">
        <v>38</v>
      </c>
      <c r="K93" s="21" t="s">
        <v>39</v>
      </c>
      <c r="L93"/>
      <c r="M93"/>
      <c r="N93"/>
      <c r="O93"/>
      <c r="P93"/>
      <c r="Q93"/>
      <c r="R93"/>
      <c r="S93"/>
      <c r="T93"/>
      <c r="U93"/>
      <c r="V93"/>
      <c r="W93"/>
      <c r="X93"/>
      <c r="Y93"/>
      <c r="Z93"/>
      <c r="AA93"/>
      <c r="AB93"/>
      <c r="AC93"/>
      <c r="AD93"/>
      <c r="AE93"/>
      <c r="AF93"/>
      <c r="AG93"/>
      <c r="AH93"/>
      <c r="AI93"/>
      <c r="AJ93"/>
      <c r="AK93"/>
      <c r="AL93"/>
      <c r="AM93"/>
      <c r="AN93"/>
      <c r="AO93"/>
      <c r="AP93"/>
      <c r="AQ93"/>
      <c r="AR93"/>
      <c r="AS93"/>
      <c r="AT93"/>
    </row>
    <row r="94" spans="1:46" s="14" customFormat="1" ht="99.75">
      <c r="A94" s="15">
        <v>78101604</v>
      </c>
      <c r="B94" s="22" t="s">
        <v>127</v>
      </c>
      <c r="C94" s="23" t="s">
        <v>35</v>
      </c>
      <c r="D94" s="18">
        <v>12</v>
      </c>
      <c r="E94" s="19" t="s">
        <v>36</v>
      </c>
      <c r="F94" s="19" t="s">
        <v>37</v>
      </c>
      <c r="G94" s="56">
        <v>312799873</v>
      </c>
      <c r="H94" s="56">
        <v>312799873</v>
      </c>
      <c r="I94" s="20" t="s">
        <v>38</v>
      </c>
      <c r="J94" s="20" t="s">
        <v>38</v>
      </c>
      <c r="K94" s="21" t="s">
        <v>39</v>
      </c>
      <c r="L94"/>
      <c r="M94"/>
      <c r="N94"/>
      <c r="O94"/>
      <c r="P94"/>
      <c r="Q94"/>
      <c r="R94"/>
      <c r="S94"/>
      <c r="T94"/>
      <c r="U94"/>
      <c r="V94"/>
      <c r="W94"/>
      <c r="X94"/>
      <c r="Y94"/>
      <c r="Z94"/>
      <c r="AA94"/>
      <c r="AB94"/>
      <c r="AC94"/>
      <c r="AD94"/>
      <c r="AE94"/>
      <c r="AF94"/>
      <c r="AG94"/>
      <c r="AH94"/>
      <c r="AI94"/>
      <c r="AJ94"/>
      <c r="AK94"/>
      <c r="AL94"/>
      <c r="AM94"/>
      <c r="AN94"/>
      <c r="AO94"/>
      <c r="AP94"/>
      <c r="AQ94"/>
      <c r="AR94"/>
      <c r="AS94"/>
      <c r="AT94"/>
    </row>
    <row r="95" spans="1:46" s="14" customFormat="1" ht="99.75">
      <c r="A95" s="15">
        <v>78101604</v>
      </c>
      <c r="B95" s="22" t="s">
        <v>128</v>
      </c>
      <c r="C95" s="23" t="s">
        <v>35</v>
      </c>
      <c r="D95" s="18">
        <v>12</v>
      </c>
      <c r="E95" s="19" t="s">
        <v>36</v>
      </c>
      <c r="F95" s="19" t="s">
        <v>37</v>
      </c>
      <c r="G95" s="56">
        <v>708122331</v>
      </c>
      <c r="H95" s="56">
        <v>708122331</v>
      </c>
      <c r="I95" s="20" t="s">
        <v>38</v>
      </c>
      <c r="J95" s="20" t="s">
        <v>38</v>
      </c>
      <c r="K95" s="21" t="s">
        <v>39</v>
      </c>
      <c r="L95"/>
      <c r="M95"/>
      <c r="N95"/>
      <c r="O95"/>
      <c r="P95"/>
      <c r="Q95"/>
      <c r="R95"/>
      <c r="S95"/>
      <c r="T95"/>
      <c r="U95"/>
      <c r="V95"/>
      <c r="W95"/>
      <c r="X95"/>
      <c r="Y95"/>
      <c r="Z95"/>
      <c r="AA95"/>
      <c r="AB95"/>
      <c r="AC95"/>
      <c r="AD95"/>
      <c r="AE95"/>
      <c r="AF95"/>
      <c r="AG95"/>
      <c r="AH95"/>
      <c r="AI95"/>
      <c r="AJ95"/>
      <c r="AK95"/>
      <c r="AL95"/>
      <c r="AM95"/>
      <c r="AN95"/>
      <c r="AO95"/>
      <c r="AP95"/>
      <c r="AQ95"/>
      <c r="AR95"/>
      <c r="AS95"/>
      <c r="AT95"/>
    </row>
    <row r="96" spans="1:46" s="43" customFormat="1" ht="99.75">
      <c r="A96" s="38">
        <v>78101604</v>
      </c>
      <c r="B96" s="26" t="s">
        <v>129</v>
      </c>
      <c r="C96" s="39" t="s">
        <v>35</v>
      </c>
      <c r="D96" s="18">
        <v>12</v>
      </c>
      <c r="E96" s="19" t="s">
        <v>36</v>
      </c>
      <c r="F96" s="19" t="s">
        <v>37</v>
      </c>
      <c r="G96" s="56">
        <v>3525580871</v>
      </c>
      <c r="H96" s="56">
        <v>3525580871</v>
      </c>
      <c r="I96" s="20" t="s">
        <v>38</v>
      </c>
      <c r="J96" s="20" t="s">
        <v>38</v>
      </c>
      <c r="K96" s="21" t="s">
        <v>39</v>
      </c>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row>
    <row r="97" spans="1:46" s="14" customFormat="1" ht="99.75">
      <c r="A97" s="15">
        <v>78181507</v>
      </c>
      <c r="B97" s="22" t="s">
        <v>130</v>
      </c>
      <c r="C97" s="23" t="s">
        <v>35</v>
      </c>
      <c r="D97" s="18">
        <v>12</v>
      </c>
      <c r="E97" s="19" t="s">
        <v>36</v>
      </c>
      <c r="F97" s="19" t="s">
        <v>41</v>
      </c>
      <c r="G97" s="56">
        <v>204750000</v>
      </c>
      <c r="H97" s="56">
        <v>204750000</v>
      </c>
      <c r="I97" s="20" t="s">
        <v>38</v>
      </c>
      <c r="J97" s="20" t="s">
        <v>38</v>
      </c>
      <c r="K97" s="21" t="s">
        <v>39</v>
      </c>
      <c r="L97"/>
      <c r="M97"/>
      <c r="N97"/>
      <c r="O97"/>
      <c r="P97"/>
      <c r="Q97"/>
      <c r="R97"/>
      <c r="S97"/>
      <c r="T97"/>
      <c r="U97"/>
      <c r="V97"/>
      <c r="W97"/>
      <c r="X97"/>
      <c r="Y97"/>
      <c r="Z97"/>
      <c r="AA97"/>
      <c r="AB97"/>
      <c r="AC97"/>
      <c r="AD97"/>
      <c r="AE97"/>
      <c r="AF97"/>
      <c r="AG97"/>
      <c r="AH97"/>
      <c r="AI97"/>
      <c r="AJ97"/>
      <c r="AK97"/>
      <c r="AL97"/>
      <c r="AM97"/>
      <c r="AN97"/>
      <c r="AO97"/>
      <c r="AP97"/>
      <c r="AQ97"/>
      <c r="AR97"/>
      <c r="AS97"/>
      <c r="AT97"/>
    </row>
    <row r="98" spans="1:46" s="14" customFormat="1" ht="71.25">
      <c r="A98" s="15">
        <v>78181701</v>
      </c>
      <c r="B98" s="22" t="s">
        <v>131</v>
      </c>
      <c r="C98" s="23" t="s">
        <v>35</v>
      </c>
      <c r="D98" s="18">
        <v>12</v>
      </c>
      <c r="E98" s="19" t="s">
        <v>36</v>
      </c>
      <c r="F98" s="19" t="s">
        <v>41</v>
      </c>
      <c r="G98" s="56">
        <v>374302517</v>
      </c>
      <c r="H98" s="56">
        <v>374302517</v>
      </c>
      <c r="I98" s="20" t="s">
        <v>38</v>
      </c>
      <c r="J98" s="20" t="s">
        <v>38</v>
      </c>
      <c r="K98" s="21" t="s">
        <v>42</v>
      </c>
      <c r="L98"/>
      <c r="M98"/>
      <c r="N98"/>
      <c r="O98"/>
      <c r="P98"/>
      <c r="Q98"/>
      <c r="R98"/>
      <c r="S98"/>
      <c r="T98"/>
      <c r="U98"/>
      <c r="V98"/>
      <c r="W98"/>
      <c r="X98"/>
      <c r="Y98"/>
      <c r="Z98"/>
      <c r="AA98"/>
      <c r="AB98"/>
      <c r="AC98"/>
      <c r="AD98"/>
      <c r="AE98"/>
      <c r="AF98"/>
      <c r="AG98"/>
      <c r="AH98"/>
      <c r="AI98"/>
      <c r="AJ98"/>
      <c r="AK98"/>
      <c r="AL98"/>
      <c r="AM98"/>
      <c r="AN98"/>
      <c r="AO98"/>
      <c r="AP98"/>
      <c r="AQ98"/>
      <c r="AR98"/>
      <c r="AS98"/>
      <c r="AT98"/>
    </row>
    <row r="99" spans="1:46" s="14" customFormat="1" ht="71.25">
      <c r="A99" s="15">
        <v>80101507</v>
      </c>
      <c r="B99" s="22" t="s">
        <v>132</v>
      </c>
      <c r="C99" s="23" t="s">
        <v>35</v>
      </c>
      <c r="D99" s="18">
        <v>12</v>
      </c>
      <c r="E99" s="19" t="s">
        <v>36</v>
      </c>
      <c r="F99" s="19" t="s">
        <v>41</v>
      </c>
      <c r="G99" s="56">
        <v>68722500</v>
      </c>
      <c r="H99" s="56">
        <v>68722500</v>
      </c>
      <c r="I99" s="20" t="s">
        <v>38</v>
      </c>
      <c r="J99" s="20" t="s">
        <v>38</v>
      </c>
      <c r="K99" s="21" t="s">
        <v>42</v>
      </c>
      <c r="L99"/>
      <c r="M99"/>
      <c r="N99"/>
      <c r="O99"/>
      <c r="P99"/>
      <c r="Q99"/>
      <c r="R99"/>
      <c r="S99"/>
      <c r="T99"/>
      <c r="U99"/>
      <c r="V99"/>
      <c r="W99"/>
      <c r="X99"/>
      <c r="Y99"/>
      <c r="Z99"/>
      <c r="AA99"/>
      <c r="AB99"/>
      <c r="AC99"/>
      <c r="AD99"/>
      <c r="AE99"/>
      <c r="AF99"/>
      <c r="AG99"/>
      <c r="AH99"/>
      <c r="AI99"/>
      <c r="AJ99"/>
      <c r="AK99"/>
      <c r="AL99"/>
      <c r="AM99"/>
      <c r="AN99"/>
      <c r="AO99"/>
      <c r="AP99"/>
      <c r="AQ99"/>
      <c r="AR99"/>
      <c r="AS99"/>
      <c r="AT99"/>
    </row>
    <row r="100" spans="1:46" s="14" customFormat="1" ht="128.25">
      <c r="A100" s="15">
        <v>80121610</v>
      </c>
      <c r="B100" s="22" t="s">
        <v>133</v>
      </c>
      <c r="C100" s="23" t="s">
        <v>35</v>
      </c>
      <c r="D100" s="18">
        <v>12</v>
      </c>
      <c r="E100" s="19" t="s">
        <v>36</v>
      </c>
      <c r="F100" s="19" t="s">
        <v>41</v>
      </c>
      <c r="G100" s="56">
        <v>5390000</v>
      </c>
      <c r="H100" s="56">
        <v>5390000</v>
      </c>
      <c r="I100" s="20" t="s">
        <v>38</v>
      </c>
      <c r="J100" s="20" t="s">
        <v>38</v>
      </c>
      <c r="K100" s="21" t="s">
        <v>39</v>
      </c>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row>
    <row r="101" spans="1:46" s="14" customFormat="1" ht="114">
      <c r="A101" s="15">
        <v>80121610</v>
      </c>
      <c r="B101" s="22" t="s">
        <v>134</v>
      </c>
      <c r="C101" s="23" t="s">
        <v>35</v>
      </c>
      <c r="D101" s="18">
        <v>12</v>
      </c>
      <c r="E101" s="19" t="s">
        <v>36</v>
      </c>
      <c r="F101" s="19" t="s">
        <v>41</v>
      </c>
      <c r="G101" s="56">
        <v>10611000</v>
      </c>
      <c r="H101" s="56">
        <v>10611000</v>
      </c>
      <c r="I101" s="20" t="s">
        <v>38</v>
      </c>
      <c r="J101" s="20" t="s">
        <v>38</v>
      </c>
      <c r="K101" s="21" t="s">
        <v>39</v>
      </c>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row>
    <row r="102" spans="1:46" s="14" customFormat="1" ht="99.75">
      <c r="A102" s="15">
        <v>80121610</v>
      </c>
      <c r="B102" s="22" t="s">
        <v>135</v>
      </c>
      <c r="C102" s="23" t="s">
        <v>35</v>
      </c>
      <c r="D102" s="18">
        <v>12</v>
      </c>
      <c r="E102" s="25" t="s">
        <v>36</v>
      </c>
      <c r="F102" s="19" t="s">
        <v>50</v>
      </c>
      <c r="G102" s="56">
        <v>20000000</v>
      </c>
      <c r="H102" s="56">
        <v>20000000</v>
      </c>
      <c r="I102" s="20" t="s">
        <v>38</v>
      </c>
      <c r="J102" s="20" t="s">
        <v>38</v>
      </c>
      <c r="K102" s="21" t="s">
        <v>39</v>
      </c>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row>
    <row r="103" spans="1:46" s="14" customFormat="1" ht="99.75">
      <c r="A103" s="15">
        <v>80121610</v>
      </c>
      <c r="B103" s="22" t="s">
        <v>135</v>
      </c>
      <c r="C103" s="23" t="s">
        <v>35</v>
      </c>
      <c r="D103" s="18">
        <v>11</v>
      </c>
      <c r="E103" s="25" t="s">
        <v>36</v>
      </c>
      <c r="F103" s="19" t="s">
        <v>50</v>
      </c>
      <c r="G103" s="56">
        <v>40000000</v>
      </c>
      <c r="H103" s="56">
        <v>40000000</v>
      </c>
      <c r="I103" s="20" t="s">
        <v>38</v>
      </c>
      <c r="J103" s="20" t="s">
        <v>38</v>
      </c>
      <c r="K103" s="21" t="s">
        <v>39</v>
      </c>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row>
    <row r="104" spans="1:46" s="14" customFormat="1" ht="99.75">
      <c r="A104" s="15">
        <v>80131502</v>
      </c>
      <c r="B104" s="22" t="s">
        <v>250</v>
      </c>
      <c r="C104" s="23" t="s">
        <v>35</v>
      </c>
      <c r="D104" s="18">
        <v>8</v>
      </c>
      <c r="E104" s="19" t="s">
        <v>36</v>
      </c>
      <c r="F104" s="19" t="s">
        <v>37</v>
      </c>
      <c r="G104" s="56">
        <v>57543640</v>
      </c>
      <c r="H104" s="56">
        <v>57543640</v>
      </c>
      <c r="I104" s="20" t="s">
        <v>38</v>
      </c>
      <c r="J104" s="20" t="s">
        <v>38</v>
      </c>
      <c r="K104" s="21" t="s">
        <v>39</v>
      </c>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row>
    <row r="105" spans="1:46" s="43" customFormat="1" ht="99.75">
      <c r="A105" s="38">
        <v>80131502</v>
      </c>
      <c r="B105" s="26" t="s">
        <v>136</v>
      </c>
      <c r="C105" s="39" t="s">
        <v>49</v>
      </c>
      <c r="D105" s="18">
        <v>9</v>
      </c>
      <c r="E105" s="19" t="s">
        <v>36</v>
      </c>
      <c r="F105" s="19" t="s">
        <v>41</v>
      </c>
      <c r="G105" s="56">
        <f>199800000-14654000</f>
        <v>185146000</v>
      </c>
      <c r="H105" s="56">
        <f>199800000-14654000</f>
        <v>185146000</v>
      </c>
      <c r="I105" s="20" t="s">
        <v>38</v>
      </c>
      <c r="J105" s="20" t="s">
        <v>38</v>
      </c>
      <c r="K105" s="21" t="s">
        <v>39</v>
      </c>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row>
    <row r="106" spans="1:46" s="14" customFormat="1" ht="99.75">
      <c r="A106" s="15">
        <v>80141902</v>
      </c>
      <c r="B106" s="22" t="s">
        <v>137</v>
      </c>
      <c r="C106" s="23" t="s">
        <v>46</v>
      </c>
      <c r="D106" s="18">
        <v>11</v>
      </c>
      <c r="E106" s="19" t="s">
        <v>36</v>
      </c>
      <c r="F106" s="19" t="s">
        <v>41</v>
      </c>
      <c r="G106" s="56">
        <v>38000000</v>
      </c>
      <c r="H106" s="56">
        <v>38000000</v>
      </c>
      <c r="I106" s="20" t="s">
        <v>38</v>
      </c>
      <c r="J106" s="20" t="s">
        <v>38</v>
      </c>
      <c r="K106" s="21" t="s">
        <v>39</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row>
    <row r="107" spans="1:46" s="14" customFormat="1" ht="99.75">
      <c r="A107" s="15">
        <v>80161801</v>
      </c>
      <c r="B107" s="22" t="s">
        <v>138</v>
      </c>
      <c r="C107" s="23" t="s">
        <v>35</v>
      </c>
      <c r="D107" s="18">
        <v>5</v>
      </c>
      <c r="E107" s="19" t="s">
        <v>36</v>
      </c>
      <c r="F107" s="19" t="s">
        <v>37</v>
      </c>
      <c r="G107" s="56">
        <v>15000000</v>
      </c>
      <c r="H107" s="56">
        <v>15000000</v>
      </c>
      <c r="I107" s="20" t="s">
        <v>38</v>
      </c>
      <c r="J107" s="20" t="s">
        <v>38</v>
      </c>
      <c r="K107" s="21" t="s">
        <v>39</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row>
    <row r="108" spans="1:46" s="14" customFormat="1" ht="71.25">
      <c r="A108" s="15">
        <v>80161801</v>
      </c>
      <c r="B108" s="22" t="s">
        <v>243</v>
      </c>
      <c r="C108" s="23" t="s">
        <v>35</v>
      </c>
      <c r="D108" s="18">
        <v>12</v>
      </c>
      <c r="E108" s="19" t="s">
        <v>36</v>
      </c>
      <c r="F108" s="19" t="s">
        <v>41</v>
      </c>
      <c r="G108" s="56">
        <v>373432077</v>
      </c>
      <c r="H108" s="56">
        <v>373432077</v>
      </c>
      <c r="I108" s="20" t="s">
        <v>38</v>
      </c>
      <c r="J108" s="20" t="s">
        <v>38</v>
      </c>
      <c r="K108" s="21" t="s">
        <v>42</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row>
    <row r="109" spans="1:46" s="14" customFormat="1" ht="99.75">
      <c r="A109" s="15">
        <v>81101706</v>
      </c>
      <c r="B109" s="22" t="s">
        <v>139</v>
      </c>
      <c r="C109" s="23" t="s">
        <v>46</v>
      </c>
      <c r="D109" s="18">
        <v>11</v>
      </c>
      <c r="E109" s="19" t="s">
        <v>36</v>
      </c>
      <c r="F109" s="19" t="s">
        <v>41</v>
      </c>
      <c r="G109" s="56">
        <v>15900000</v>
      </c>
      <c r="H109" s="56">
        <v>15900000</v>
      </c>
      <c r="I109" s="20" t="s">
        <v>38</v>
      </c>
      <c r="J109" s="20" t="s">
        <v>38</v>
      </c>
      <c r="K109" s="21" t="s">
        <v>39</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row>
    <row r="110" spans="1:46" s="14" customFormat="1" ht="99.75">
      <c r="A110" s="15">
        <v>81101706</v>
      </c>
      <c r="B110" s="22" t="s">
        <v>140</v>
      </c>
      <c r="C110" s="23" t="s">
        <v>35</v>
      </c>
      <c r="D110" s="18">
        <v>12</v>
      </c>
      <c r="E110" s="19" t="s">
        <v>36</v>
      </c>
      <c r="F110" s="19" t="s">
        <v>41</v>
      </c>
      <c r="G110" s="56">
        <v>28090000</v>
      </c>
      <c r="H110" s="56">
        <v>28090000</v>
      </c>
      <c r="I110" s="20" t="s">
        <v>38</v>
      </c>
      <c r="J110" s="20" t="s">
        <v>38</v>
      </c>
      <c r="K110" s="21" t="s">
        <v>39</v>
      </c>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row>
    <row r="111" spans="1:46" s="14" customFormat="1" ht="99.75">
      <c r="A111" s="15">
        <v>81101706</v>
      </c>
      <c r="B111" s="22" t="s">
        <v>141</v>
      </c>
      <c r="C111" s="23" t="s">
        <v>46</v>
      </c>
      <c r="D111" s="18">
        <v>11</v>
      </c>
      <c r="E111" s="19" t="s">
        <v>36</v>
      </c>
      <c r="F111" s="19" t="s">
        <v>41</v>
      </c>
      <c r="G111" s="56">
        <v>30662729.18</v>
      </c>
      <c r="H111" s="56">
        <v>30662729.18</v>
      </c>
      <c r="I111" s="20" t="s">
        <v>38</v>
      </c>
      <c r="J111" s="20" t="s">
        <v>38</v>
      </c>
      <c r="K111" s="21" t="s">
        <v>39</v>
      </c>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row>
    <row r="112" spans="1:46" s="14" customFormat="1" ht="99.75">
      <c r="A112" s="15">
        <v>81101706</v>
      </c>
      <c r="B112" s="22" t="s">
        <v>142</v>
      </c>
      <c r="C112" s="23" t="s">
        <v>35</v>
      </c>
      <c r="D112" s="18">
        <v>12</v>
      </c>
      <c r="E112" s="19" t="s">
        <v>36</v>
      </c>
      <c r="F112" s="19" t="s">
        <v>41</v>
      </c>
      <c r="G112" s="56">
        <v>61084017.92</v>
      </c>
      <c r="H112" s="56">
        <v>61084017.92</v>
      </c>
      <c r="I112" s="20" t="s">
        <v>38</v>
      </c>
      <c r="J112" s="20" t="s">
        <v>38</v>
      </c>
      <c r="K112" s="21" t="s">
        <v>39</v>
      </c>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row>
    <row r="113" spans="1:46" s="14" customFormat="1" ht="99.75">
      <c r="A113" s="15">
        <v>81112003</v>
      </c>
      <c r="B113" s="22" t="s">
        <v>143</v>
      </c>
      <c r="C113" s="23" t="s">
        <v>46</v>
      </c>
      <c r="D113" s="18">
        <v>11</v>
      </c>
      <c r="E113" s="19" t="s">
        <v>36</v>
      </c>
      <c r="F113" s="19" t="s">
        <v>41</v>
      </c>
      <c r="G113" s="56">
        <v>60000000</v>
      </c>
      <c r="H113" s="56">
        <v>60000000</v>
      </c>
      <c r="I113" s="20" t="s">
        <v>38</v>
      </c>
      <c r="J113" s="20" t="s">
        <v>38</v>
      </c>
      <c r="K113" s="21" t="s">
        <v>39</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row>
    <row r="114" spans="1:46" s="14" customFormat="1" ht="99.75">
      <c r="A114" s="15">
        <v>81112005</v>
      </c>
      <c r="B114" s="22" t="s">
        <v>144</v>
      </c>
      <c r="C114" s="23" t="s">
        <v>46</v>
      </c>
      <c r="D114" s="18">
        <v>11</v>
      </c>
      <c r="E114" s="19" t="s">
        <v>36</v>
      </c>
      <c r="F114" s="19" t="s">
        <v>41</v>
      </c>
      <c r="G114" s="56">
        <v>180000000</v>
      </c>
      <c r="H114" s="56">
        <v>180000000</v>
      </c>
      <c r="I114" s="20" t="s">
        <v>38</v>
      </c>
      <c r="J114" s="20" t="s">
        <v>38</v>
      </c>
      <c r="K114" s="21" t="s">
        <v>39</v>
      </c>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row>
    <row r="115" spans="1:46" s="14" customFormat="1" ht="99.75">
      <c r="A115" s="15">
        <v>81112104</v>
      </c>
      <c r="B115" s="22" t="s">
        <v>145</v>
      </c>
      <c r="C115" s="23" t="s">
        <v>35</v>
      </c>
      <c r="D115" s="18">
        <v>12</v>
      </c>
      <c r="E115" s="19" t="s">
        <v>36</v>
      </c>
      <c r="F115" s="19" t="s">
        <v>41</v>
      </c>
      <c r="G115" s="56">
        <v>7350000</v>
      </c>
      <c r="H115" s="56">
        <v>7350000</v>
      </c>
      <c r="I115" s="20" t="s">
        <v>38</v>
      </c>
      <c r="J115" s="20" t="s">
        <v>38</v>
      </c>
      <c r="K115" s="21" t="s">
        <v>39</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row>
    <row r="116" spans="1:46" s="14" customFormat="1" ht="99.75">
      <c r="A116" s="15">
        <v>81112104</v>
      </c>
      <c r="B116" s="22" t="s">
        <v>146</v>
      </c>
      <c r="C116" s="23" t="s">
        <v>35</v>
      </c>
      <c r="D116" s="18">
        <v>12</v>
      </c>
      <c r="E116" s="19" t="s">
        <v>36</v>
      </c>
      <c r="F116" s="19" t="s">
        <v>41</v>
      </c>
      <c r="G116" s="56">
        <v>31500000</v>
      </c>
      <c r="H116" s="56">
        <v>31500000</v>
      </c>
      <c r="I116" s="20" t="s">
        <v>38</v>
      </c>
      <c r="J116" s="20" t="s">
        <v>38</v>
      </c>
      <c r="K116" s="21" t="s">
        <v>39</v>
      </c>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row>
    <row r="117" spans="1:46" s="14" customFormat="1" ht="99.75">
      <c r="A117" s="15">
        <v>81112205</v>
      </c>
      <c r="B117" s="22" t="s">
        <v>147</v>
      </c>
      <c r="C117" s="23" t="s">
        <v>148</v>
      </c>
      <c r="D117" s="18">
        <v>2</v>
      </c>
      <c r="E117" s="19" t="s">
        <v>36</v>
      </c>
      <c r="F117" s="19" t="s">
        <v>41</v>
      </c>
      <c r="G117" s="56">
        <v>3200000</v>
      </c>
      <c r="H117" s="56">
        <v>3200000</v>
      </c>
      <c r="I117" s="20" t="s">
        <v>38</v>
      </c>
      <c r="J117" s="20" t="s">
        <v>38</v>
      </c>
      <c r="K117" s="21" t="s">
        <v>39</v>
      </c>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row>
    <row r="118" spans="1:46" s="14" customFormat="1" ht="99.75">
      <c r="A118" s="15">
        <v>81112205</v>
      </c>
      <c r="B118" s="22" t="s">
        <v>149</v>
      </c>
      <c r="C118" s="23" t="s">
        <v>46</v>
      </c>
      <c r="D118" s="18">
        <v>11</v>
      </c>
      <c r="E118" s="19" t="s">
        <v>36</v>
      </c>
      <c r="F118" s="19" t="s">
        <v>41</v>
      </c>
      <c r="G118" s="56">
        <v>53000000</v>
      </c>
      <c r="H118" s="56">
        <v>53000000</v>
      </c>
      <c r="I118" s="20" t="s">
        <v>38</v>
      </c>
      <c r="J118" s="20" t="s">
        <v>38</v>
      </c>
      <c r="K118" s="21" t="s">
        <v>39</v>
      </c>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row>
    <row r="119" spans="1:46" s="14" customFormat="1" ht="99.75">
      <c r="A119" s="15">
        <v>81112205</v>
      </c>
      <c r="B119" s="22" t="s">
        <v>150</v>
      </c>
      <c r="C119" s="23" t="s">
        <v>46</v>
      </c>
      <c r="D119" s="18">
        <v>11</v>
      </c>
      <c r="E119" s="19" t="s">
        <v>36</v>
      </c>
      <c r="F119" s="19" t="s">
        <v>41</v>
      </c>
      <c r="G119" s="56">
        <v>59400000</v>
      </c>
      <c r="H119" s="56">
        <v>59400000</v>
      </c>
      <c r="I119" s="20" t="s">
        <v>38</v>
      </c>
      <c r="J119" s="20" t="s">
        <v>38</v>
      </c>
      <c r="K119" s="21" t="s">
        <v>39</v>
      </c>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row>
    <row r="120" spans="1:46" s="14" customFormat="1" ht="99.75">
      <c r="A120" s="15">
        <v>81112222</v>
      </c>
      <c r="B120" s="22" t="s">
        <v>151</v>
      </c>
      <c r="C120" s="23" t="s">
        <v>49</v>
      </c>
      <c r="D120" s="18">
        <v>9</v>
      </c>
      <c r="E120" s="19" t="s">
        <v>36</v>
      </c>
      <c r="F120" s="19" t="s">
        <v>41</v>
      </c>
      <c r="G120" s="56">
        <v>7308000</v>
      </c>
      <c r="H120" s="56">
        <v>7308000</v>
      </c>
      <c r="I120" s="20" t="s">
        <v>38</v>
      </c>
      <c r="J120" s="20" t="s">
        <v>38</v>
      </c>
      <c r="K120" s="21" t="s">
        <v>39</v>
      </c>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row>
    <row r="121" spans="1:46" s="14" customFormat="1" ht="99.75">
      <c r="A121" s="15">
        <v>81112222</v>
      </c>
      <c r="B121" s="22" t="s">
        <v>152</v>
      </c>
      <c r="C121" s="23" t="s">
        <v>35</v>
      </c>
      <c r="D121" s="18">
        <v>12</v>
      </c>
      <c r="E121" s="19" t="s">
        <v>36</v>
      </c>
      <c r="F121" s="19" t="s">
        <v>41</v>
      </c>
      <c r="G121" s="56">
        <v>8740000</v>
      </c>
      <c r="H121" s="56">
        <v>8740000</v>
      </c>
      <c r="I121" s="20" t="s">
        <v>38</v>
      </c>
      <c r="J121" s="20" t="s">
        <v>38</v>
      </c>
      <c r="K121" s="21" t="s">
        <v>39</v>
      </c>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row>
    <row r="122" spans="1:46" s="14" customFormat="1" ht="99.75">
      <c r="A122" s="15">
        <v>81112222</v>
      </c>
      <c r="B122" s="22" t="s">
        <v>153</v>
      </c>
      <c r="C122" s="23" t="s">
        <v>154</v>
      </c>
      <c r="D122" s="18">
        <v>7</v>
      </c>
      <c r="E122" s="19" t="s">
        <v>36</v>
      </c>
      <c r="F122" s="19" t="s">
        <v>41</v>
      </c>
      <c r="G122" s="56">
        <v>11603000</v>
      </c>
      <c r="H122" s="56">
        <v>11603000</v>
      </c>
      <c r="I122" s="20" t="s">
        <v>38</v>
      </c>
      <c r="J122" s="20" t="s">
        <v>38</v>
      </c>
      <c r="K122" s="21" t="s">
        <v>39</v>
      </c>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row>
    <row r="123" spans="1:46" s="14" customFormat="1" ht="99.75">
      <c r="A123" s="15">
        <v>81112222</v>
      </c>
      <c r="B123" s="22" t="s">
        <v>155</v>
      </c>
      <c r="C123" s="23" t="s">
        <v>35</v>
      </c>
      <c r="D123" s="18">
        <v>12</v>
      </c>
      <c r="E123" s="19" t="s">
        <v>36</v>
      </c>
      <c r="F123" s="19" t="s">
        <v>41</v>
      </c>
      <c r="G123" s="56">
        <v>12000000</v>
      </c>
      <c r="H123" s="56">
        <v>12000000</v>
      </c>
      <c r="I123" s="20" t="s">
        <v>38</v>
      </c>
      <c r="J123" s="20" t="s">
        <v>38</v>
      </c>
      <c r="K123" s="21" t="s">
        <v>39</v>
      </c>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row>
    <row r="124" spans="1:46" s="14" customFormat="1" ht="99.75">
      <c r="A124" s="15">
        <v>81112222</v>
      </c>
      <c r="B124" s="22" t="s">
        <v>156</v>
      </c>
      <c r="C124" s="23" t="s">
        <v>49</v>
      </c>
      <c r="D124" s="18">
        <v>9</v>
      </c>
      <c r="E124" s="19" t="s">
        <v>36</v>
      </c>
      <c r="F124" s="19" t="s">
        <v>41</v>
      </c>
      <c r="G124" s="56">
        <v>32000000</v>
      </c>
      <c r="H124" s="56">
        <v>32000000</v>
      </c>
      <c r="I124" s="20" t="s">
        <v>38</v>
      </c>
      <c r="J124" s="20" t="s">
        <v>38</v>
      </c>
      <c r="K124" s="21" t="s">
        <v>39</v>
      </c>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row>
    <row r="125" spans="1:46" s="14" customFormat="1" ht="99.75">
      <c r="A125" s="15">
        <v>81112222</v>
      </c>
      <c r="B125" s="22" t="s">
        <v>157</v>
      </c>
      <c r="C125" s="23" t="s">
        <v>35</v>
      </c>
      <c r="D125" s="18">
        <v>12</v>
      </c>
      <c r="E125" s="19" t="s">
        <v>36</v>
      </c>
      <c r="F125" s="19" t="s">
        <v>41</v>
      </c>
      <c r="G125" s="56">
        <v>70000000</v>
      </c>
      <c r="H125" s="56">
        <v>70000000</v>
      </c>
      <c r="I125" s="20" t="s">
        <v>38</v>
      </c>
      <c r="J125" s="20" t="s">
        <v>38</v>
      </c>
      <c r="K125" s="21" t="s">
        <v>39</v>
      </c>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row>
    <row r="126" spans="1:46" s="14" customFormat="1" ht="99.75">
      <c r="A126" s="15">
        <v>81112222</v>
      </c>
      <c r="B126" s="22" t="s">
        <v>158</v>
      </c>
      <c r="C126" s="23" t="s">
        <v>35</v>
      </c>
      <c r="D126" s="18">
        <v>12</v>
      </c>
      <c r="E126" s="19" t="s">
        <v>36</v>
      </c>
      <c r="F126" s="19" t="s">
        <v>41</v>
      </c>
      <c r="G126" s="56">
        <v>957683266</v>
      </c>
      <c r="H126" s="56">
        <v>957683266</v>
      </c>
      <c r="I126" s="20" t="s">
        <v>38</v>
      </c>
      <c r="J126" s="20" t="s">
        <v>38</v>
      </c>
      <c r="K126" s="21" t="s">
        <v>39</v>
      </c>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row>
    <row r="127" spans="1:46" s="14" customFormat="1" ht="99.75">
      <c r="A127" s="15">
        <v>81112501</v>
      </c>
      <c r="B127" s="22" t="s">
        <v>159</v>
      </c>
      <c r="C127" s="23" t="s">
        <v>49</v>
      </c>
      <c r="D127" s="18">
        <v>9</v>
      </c>
      <c r="E127" s="19" t="s">
        <v>36</v>
      </c>
      <c r="F127" s="19" t="s">
        <v>41</v>
      </c>
      <c r="G127" s="56">
        <v>82000000</v>
      </c>
      <c r="H127" s="56">
        <v>82000000</v>
      </c>
      <c r="I127" s="20" t="s">
        <v>38</v>
      </c>
      <c r="J127" s="20" t="s">
        <v>38</v>
      </c>
      <c r="K127" s="21" t="s">
        <v>39</v>
      </c>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row>
    <row r="128" spans="1:46" s="14" customFormat="1" ht="99.75">
      <c r="A128" s="15">
        <v>83111511</v>
      </c>
      <c r="B128" s="26" t="s">
        <v>248</v>
      </c>
      <c r="C128" s="23" t="s">
        <v>35</v>
      </c>
      <c r="D128" s="18">
        <v>12</v>
      </c>
      <c r="E128" s="19" t="s">
        <v>36</v>
      </c>
      <c r="F128" s="19" t="s">
        <v>41</v>
      </c>
      <c r="G128" s="56">
        <v>880285496</v>
      </c>
      <c r="H128" s="56">
        <v>880285496</v>
      </c>
      <c r="I128" s="20" t="s">
        <v>38</v>
      </c>
      <c r="J128" s="20" t="s">
        <v>38</v>
      </c>
      <c r="K128" s="21" t="s">
        <v>39</v>
      </c>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row>
    <row r="129" spans="1:46" s="14" customFormat="1" ht="99.75">
      <c r="A129" s="15">
        <v>83111600</v>
      </c>
      <c r="B129" s="22" t="s">
        <v>160</v>
      </c>
      <c r="C129" s="23" t="s">
        <v>35</v>
      </c>
      <c r="D129" s="18">
        <v>12</v>
      </c>
      <c r="E129" s="19" t="s">
        <v>36</v>
      </c>
      <c r="F129" s="19" t="s">
        <v>41</v>
      </c>
      <c r="G129" s="56">
        <v>40000000</v>
      </c>
      <c r="H129" s="56">
        <v>40000000</v>
      </c>
      <c r="I129" s="20" t="s">
        <v>38</v>
      </c>
      <c r="J129" s="20" t="s">
        <v>38</v>
      </c>
      <c r="K129" s="21" t="s">
        <v>39</v>
      </c>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row>
    <row r="130" spans="1:46" s="14" customFormat="1" ht="99.75">
      <c r="A130" s="15">
        <v>84111802</v>
      </c>
      <c r="B130" s="22" t="s">
        <v>161</v>
      </c>
      <c r="C130" s="23" t="s">
        <v>35</v>
      </c>
      <c r="D130" s="18">
        <v>12</v>
      </c>
      <c r="E130" s="37" t="s">
        <v>96</v>
      </c>
      <c r="F130" s="19" t="s">
        <v>50</v>
      </c>
      <c r="G130" s="56">
        <v>120000000</v>
      </c>
      <c r="H130" s="56">
        <v>120000000</v>
      </c>
      <c r="I130" s="20" t="s">
        <v>38</v>
      </c>
      <c r="J130" s="20" t="s">
        <v>38</v>
      </c>
      <c r="K130" s="21" t="s">
        <v>39</v>
      </c>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row>
    <row r="131" spans="1:46" s="14" customFormat="1" ht="99.75">
      <c r="A131" s="15">
        <v>85101600</v>
      </c>
      <c r="B131" s="26" t="s">
        <v>162</v>
      </c>
      <c r="C131" s="27" t="s">
        <v>35</v>
      </c>
      <c r="D131" s="18">
        <v>10</v>
      </c>
      <c r="E131" s="25" t="s">
        <v>36</v>
      </c>
      <c r="F131" s="19" t="s">
        <v>50</v>
      </c>
      <c r="G131" s="56">
        <v>130000000</v>
      </c>
      <c r="H131" s="56">
        <v>130000000</v>
      </c>
      <c r="I131" s="20" t="s">
        <v>38</v>
      </c>
      <c r="J131" s="20" t="s">
        <v>38</v>
      </c>
      <c r="K131" s="21" t="s">
        <v>39</v>
      </c>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row>
    <row r="132" spans="1:46" s="14" customFormat="1" ht="99.75">
      <c r="A132" s="15">
        <v>85101600</v>
      </c>
      <c r="B132" s="28" t="s">
        <v>163</v>
      </c>
      <c r="C132" s="29" t="s">
        <v>35</v>
      </c>
      <c r="D132" s="18">
        <v>12</v>
      </c>
      <c r="E132" s="25" t="s">
        <v>36</v>
      </c>
      <c r="F132" s="19" t="s">
        <v>50</v>
      </c>
      <c r="G132" s="56">
        <f>225000000/9*12</f>
        <v>300000000</v>
      </c>
      <c r="H132" s="56">
        <f>225000000/9*12</f>
        <v>300000000</v>
      </c>
      <c r="I132" s="20" t="s">
        <v>38</v>
      </c>
      <c r="J132" s="20" t="s">
        <v>38</v>
      </c>
      <c r="K132" s="21" t="s">
        <v>39</v>
      </c>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row>
    <row r="133" spans="1:46" s="14" customFormat="1" ht="99.75">
      <c r="A133" s="15">
        <v>85101600</v>
      </c>
      <c r="B133" s="26" t="s">
        <v>164</v>
      </c>
      <c r="C133" s="27" t="s">
        <v>67</v>
      </c>
      <c r="D133" s="18">
        <v>7</v>
      </c>
      <c r="E133" s="25" t="s">
        <v>36</v>
      </c>
      <c r="F133" s="19" t="s">
        <v>50</v>
      </c>
      <c r="G133" s="56">
        <f>182000000/7*12</f>
        <v>312000000</v>
      </c>
      <c r="H133" s="56">
        <f>182000000/7*12</f>
        <v>312000000</v>
      </c>
      <c r="I133" s="20" t="s">
        <v>38</v>
      </c>
      <c r="J133" s="20" t="s">
        <v>38</v>
      </c>
      <c r="K133" s="21" t="s">
        <v>39</v>
      </c>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row>
    <row r="134" spans="1:46" s="14" customFormat="1" ht="99.75">
      <c r="A134" s="15">
        <v>85101600</v>
      </c>
      <c r="B134" s="28" t="s">
        <v>165</v>
      </c>
      <c r="C134" s="29" t="s">
        <v>35</v>
      </c>
      <c r="D134" s="18">
        <v>12</v>
      </c>
      <c r="E134" s="25" t="s">
        <v>36</v>
      </c>
      <c r="F134" s="19" t="s">
        <v>50</v>
      </c>
      <c r="G134" s="56">
        <v>540000000</v>
      </c>
      <c r="H134" s="56">
        <v>540000000</v>
      </c>
      <c r="I134" s="20" t="s">
        <v>38</v>
      </c>
      <c r="J134" s="20" t="s">
        <v>38</v>
      </c>
      <c r="K134" s="21" t="s">
        <v>39</v>
      </c>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row>
    <row r="135" spans="1:46" s="14" customFormat="1" ht="99.75">
      <c r="A135" s="15">
        <v>85101600</v>
      </c>
      <c r="B135" s="28" t="s">
        <v>166</v>
      </c>
      <c r="C135" s="29" t="s">
        <v>35</v>
      </c>
      <c r="D135" s="18">
        <v>12</v>
      </c>
      <c r="E135" s="25" t="s">
        <v>36</v>
      </c>
      <c r="F135" s="19" t="s">
        <v>50</v>
      </c>
      <c r="G135" s="56">
        <v>559320529</v>
      </c>
      <c r="H135" s="56">
        <v>559320529</v>
      </c>
      <c r="I135" s="20" t="s">
        <v>38</v>
      </c>
      <c r="J135" s="20" t="s">
        <v>38</v>
      </c>
      <c r="K135" s="21" t="s">
        <v>39</v>
      </c>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row>
    <row r="136" spans="1:46" s="14" customFormat="1" ht="99.75">
      <c r="A136" s="15">
        <v>85101600</v>
      </c>
      <c r="B136" s="28" t="s">
        <v>167</v>
      </c>
      <c r="C136" s="29" t="s">
        <v>35</v>
      </c>
      <c r="D136" s="18">
        <v>12</v>
      </c>
      <c r="E136" s="25" t="s">
        <v>36</v>
      </c>
      <c r="F136" s="30" t="s">
        <v>50</v>
      </c>
      <c r="G136" s="56">
        <f>450000000/9*12</f>
        <v>600000000</v>
      </c>
      <c r="H136" s="56">
        <f>450000000/9*12</f>
        <v>600000000</v>
      </c>
      <c r="I136" s="20" t="s">
        <v>38</v>
      </c>
      <c r="J136" s="20" t="s">
        <v>38</v>
      </c>
      <c r="K136" s="21" t="s">
        <v>39</v>
      </c>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row>
    <row r="137" spans="1:46" s="14" customFormat="1" ht="99.75">
      <c r="A137" s="15">
        <v>85101600</v>
      </c>
      <c r="B137" s="22" t="s">
        <v>168</v>
      </c>
      <c r="C137" s="24" t="s">
        <v>46</v>
      </c>
      <c r="D137" s="18">
        <v>11</v>
      </c>
      <c r="E137" s="25" t="s">
        <v>36</v>
      </c>
      <c r="F137" s="19" t="s">
        <v>50</v>
      </c>
      <c r="G137" s="56">
        <v>810000000</v>
      </c>
      <c r="H137" s="56">
        <v>810000000</v>
      </c>
      <c r="I137" s="20" t="s">
        <v>38</v>
      </c>
      <c r="J137" s="20" t="s">
        <v>38</v>
      </c>
      <c r="K137" s="21" t="s">
        <v>39</v>
      </c>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row>
    <row r="138" spans="1:46" s="14" customFormat="1" ht="99.75">
      <c r="A138" s="15">
        <v>85101600</v>
      </c>
      <c r="B138" s="28" t="s">
        <v>169</v>
      </c>
      <c r="C138" s="29" t="s">
        <v>35</v>
      </c>
      <c r="D138" s="18">
        <v>12</v>
      </c>
      <c r="E138" s="25" t="s">
        <v>36</v>
      </c>
      <c r="F138" s="30" t="s">
        <v>50</v>
      </c>
      <c r="G138" s="56">
        <v>1300000000</v>
      </c>
      <c r="H138" s="56">
        <v>1300000000</v>
      </c>
      <c r="I138" s="20" t="s">
        <v>38</v>
      </c>
      <c r="J138" s="20" t="s">
        <v>38</v>
      </c>
      <c r="K138" s="21" t="s">
        <v>39</v>
      </c>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row>
    <row r="139" spans="1:46" s="14" customFormat="1" ht="99.75">
      <c r="A139" s="15">
        <v>85101600</v>
      </c>
      <c r="B139" s="28" t="s">
        <v>170</v>
      </c>
      <c r="C139" s="29" t="s">
        <v>35</v>
      </c>
      <c r="D139" s="18">
        <v>12</v>
      </c>
      <c r="E139" s="25" t="s">
        <v>36</v>
      </c>
      <c r="F139" s="30" t="s">
        <v>50</v>
      </c>
      <c r="G139" s="56">
        <f>1200000000/9*12</f>
        <v>1600000000</v>
      </c>
      <c r="H139" s="56">
        <f>1200000000/9*12</f>
        <v>1600000000</v>
      </c>
      <c r="I139" s="20" t="s">
        <v>38</v>
      </c>
      <c r="J139" s="20" t="s">
        <v>38</v>
      </c>
      <c r="K139" s="21" t="s">
        <v>39</v>
      </c>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row>
    <row r="140" spans="1:46" s="14" customFormat="1" ht="99.75">
      <c r="A140" s="15">
        <v>85101600</v>
      </c>
      <c r="B140" s="28" t="s">
        <v>171</v>
      </c>
      <c r="C140" s="29" t="s">
        <v>172</v>
      </c>
      <c r="D140" s="18">
        <v>12</v>
      </c>
      <c r="E140" s="25" t="s">
        <v>36</v>
      </c>
      <c r="F140" s="19" t="s">
        <v>50</v>
      </c>
      <c r="G140" s="56">
        <v>1870000000</v>
      </c>
      <c r="H140" s="56">
        <v>1870000000</v>
      </c>
      <c r="I140" s="20" t="s">
        <v>38</v>
      </c>
      <c r="J140" s="20" t="s">
        <v>38</v>
      </c>
      <c r="K140" s="21" t="s">
        <v>39</v>
      </c>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row>
    <row r="141" spans="1:46" s="14" customFormat="1" ht="99.75">
      <c r="A141" s="15">
        <v>85101600</v>
      </c>
      <c r="B141" s="28" t="s">
        <v>173</v>
      </c>
      <c r="C141" s="29" t="s">
        <v>35</v>
      </c>
      <c r="D141" s="18">
        <v>12</v>
      </c>
      <c r="E141" s="25" t="s">
        <v>36</v>
      </c>
      <c r="F141" s="19" t="s">
        <v>50</v>
      </c>
      <c r="G141" s="56">
        <f>2100000000/9*12</f>
        <v>2800000000</v>
      </c>
      <c r="H141" s="56">
        <f>2100000000/9*12</f>
        <v>2800000000</v>
      </c>
      <c r="I141" s="20" t="s">
        <v>38</v>
      </c>
      <c r="J141" s="20" t="s">
        <v>38</v>
      </c>
      <c r="K141" s="21" t="s">
        <v>39</v>
      </c>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row>
    <row r="142" spans="1:46" s="14" customFormat="1" ht="99.75">
      <c r="A142" s="15">
        <v>85121502</v>
      </c>
      <c r="B142" s="22" t="s">
        <v>174</v>
      </c>
      <c r="C142" s="23" t="s">
        <v>35</v>
      </c>
      <c r="D142" s="18">
        <v>12</v>
      </c>
      <c r="E142" s="19" t="s">
        <v>36</v>
      </c>
      <c r="F142" s="19" t="s">
        <v>41</v>
      </c>
      <c r="G142" s="56">
        <v>19573050</v>
      </c>
      <c r="H142" s="56">
        <v>19573050</v>
      </c>
      <c r="I142" s="20" t="s">
        <v>38</v>
      </c>
      <c r="J142" s="20" t="s">
        <v>38</v>
      </c>
      <c r="K142" s="21" t="s">
        <v>39</v>
      </c>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row>
    <row r="143" spans="1:46" s="14" customFormat="1" ht="99.75">
      <c r="A143" s="15">
        <v>85121810</v>
      </c>
      <c r="B143" s="22" t="s">
        <v>175</v>
      </c>
      <c r="C143" s="23" t="s">
        <v>49</v>
      </c>
      <c r="D143" s="18">
        <v>9</v>
      </c>
      <c r="E143" s="19" t="s">
        <v>36</v>
      </c>
      <c r="F143" s="19" t="s">
        <v>41</v>
      </c>
      <c r="G143" s="56">
        <v>5592299</v>
      </c>
      <c r="H143" s="56">
        <v>5592299</v>
      </c>
      <c r="I143" s="20" t="s">
        <v>38</v>
      </c>
      <c r="J143" s="20" t="s">
        <v>38</v>
      </c>
      <c r="K143" s="21" t="s">
        <v>39</v>
      </c>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row>
    <row r="144" spans="1:46" s="14" customFormat="1" ht="99.75">
      <c r="A144" s="15">
        <v>85161501</v>
      </c>
      <c r="B144" s="22" t="s">
        <v>176</v>
      </c>
      <c r="C144" s="23" t="s">
        <v>97</v>
      </c>
      <c r="D144" s="18">
        <v>12</v>
      </c>
      <c r="E144" s="19" t="s">
        <v>36</v>
      </c>
      <c r="F144" s="19" t="s">
        <v>41</v>
      </c>
      <c r="G144" s="56">
        <v>8453902.8</v>
      </c>
      <c r="H144" s="56">
        <v>8453902.8</v>
      </c>
      <c r="I144" s="20" t="s">
        <v>38</v>
      </c>
      <c r="J144" s="20" t="s">
        <v>38</v>
      </c>
      <c r="K144" s="21" t="s">
        <v>39</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row>
    <row r="145" spans="1:46" s="14" customFormat="1" ht="99.75">
      <c r="A145" s="15">
        <v>85161501</v>
      </c>
      <c r="B145" s="22" t="s">
        <v>177</v>
      </c>
      <c r="C145" s="23" t="s">
        <v>97</v>
      </c>
      <c r="D145" s="18">
        <v>12</v>
      </c>
      <c r="E145" s="19" t="s">
        <v>36</v>
      </c>
      <c r="F145" s="19" t="s">
        <v>41</v>
      </c>
      <c r="G145" s="56">
        <v>10135601.28</v>
      </c>
      <c r="H145" s="56">
        <v>10135601.28</v>
      </c>
      <c r="I145" s="20" t="s">
        <v>38</v>
      </c>
      <c r="J145" s="20" t="s">
        <v>38</v>
      </c>
      <c r="K145" s="21" t="s">
        <v>39</v>
      </c>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row>
    <row r="146" spans="1:46" s="14" customFormat="1" ht="99.75">
      <c r="A146" s="15">
        <v>85161501</v>
      </c>
      <c r="B146" s="22" t="s">
        <v>178</v>
      </c>
      <c r="C146" s="23" t="s">
        <v>35</v>
      </c>
      <c r="D146" s="18">
        <v>12</v>
      </c>
      <c r="E146" s="19" t="s">
        <v>36</v>
      </c>
      <c r="F146" s="19" t="s">
        <v>41</v>
      </c>
      <c r="G146" s="56">
        <v>11764940</v>
      </c>
      <c r="H146" s="56">
        <v>11764940</v>
      </c>
      <c r="I146" s="20" t="s">
        <v>38</v>
      </c>
      <c r="J146" s="20" t="s">
        <v>38</v>
      </c>
      <c r="K146" s="21" t="s">
        <v>39</v>
      </c>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row>
    <row r="147" spans="1:46" s="14" customFormat="1" ht="99.75">
      <c r="A147" s="15">
        <v>85161501</v>
      </c>
      <c r="B147" s="22" t="s">
        <v>179</v>
      </c>
      <c r="C147" s="23" t="s">
        <v>35</v>
      </c>
      <c r="D147" s="18">
        <v>12</v>
      </c>
      <c r="E147" s="19" t="s">
        <v>36</v>
      </c>
      <c r="F147" s="19" t="s">
        <v>41</v>
      </c>
      <c r="G147" s="56">
        <v>27756457.78</v>
      </c>
      <c r="H147" s="56">
        <v>27756457.78</v>
      </c>
      <c r="I147" s="20" t="s">
        <v>38</v>
      </c>
      <c r="J147" s="20" t="s">
        <v>38</v>
      </c>
      <c r="K147" s="21" t="s">
        <v>39</v>
      </c>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row>
    <row r="148" spans="1:46" s="14" customFormat="1" ht="99.75">
      <c r="A148" s="15">
        <v>85161501</v>
      </c>
      <c r="B148" s="22" t="s">
        <v>180</v>
      </c>
      <c r="C148" s="23" t="s">
        <v>46</v>
      </c>
      <c r="D148" s="18">
        <v>11</v>
      </c>
      <c r="E148" s="19" t="s">
        <v>36</v>
      </c>
      <c r="F148" s="19" t="s">
        <v>41</v>
      </c>
      <c r="G148" s="56">
        <v>36040000</v>
      </c>
      <c r="H148" s="56">
        <v>36040000</v>
      </c>
      <c r="I148" s="20" t="s">
        <v>38</v>
      </c>
      <c r="J148" s="20" t="s">
        <v>38</v>
      </c>
      <c r="K148" s="21" t="s">
        <v>39</v>
      </c>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row>
    <row r="149" spans="1:46" s="14" customFormat="1" ht="99.75">
      <c r="A149" s="15">
        <v>85161501</v>
      </c>
      <c r="B149" s="22" t="s">
        <v>181</v>
      </c>
      <c r="C149" s="23" t="s">
        <v>46</v>
      </c>
      <c r="D149" s="18">
        <v>11</v>
      </c>
      <c r="E149" s="19" t="s">
        <v>36</v>
      </c>
      <c r="F149" s="19" t="s">
        <v>41</v>
      </c>
      <c r="G149" s="56">
        <v>47000000</v>
      </c>
      <c r="H149" s="56">
        <v>47000000</v>
      </c>
      <c r="I149" s="20" t="s">
        <v>38</v>
      </c>
      <c r="J149" s="20" t="s">
        <v>38</v>
      </c>
      <c r="K149" s="21" t="s">
        <v>39</v>
      </c>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row>
    <row r="150" spans="1:46" s="14" customFormat="1" ht="99.75">
      <c r="A150" s="15">
        <v>85161501</v>
      </c>
      <c r="B150" s="22" t="s">
        <v>182</v>
      </c>
      <c r="C150" s="23" t="s">
        <v>35</v>
      </c>
      <c r="D150" s="18">
        <v>12</v>
      </c>
      <c r="E150" s="19" t="s">
        <v>36</v>
      </c>
      <c r="F150" s="19" t="s">
        <v>41</v>
      </c>
      <c r="G150" s="56">
        <v>219420000</v>
      </c>
      <c r="H150" s="56">
        <v>219420000</v>
      </c>
      <c r="I150" s="20" t="s">
        <v>38</v>
      </c>
      <c r="J150" s="20" t="s">
        <v>38</v>
      </c>
      <c r="K150" s="21" t="s">
        <v>39</v>
      </c>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row>
    <row r="151" spans="1:46" s="14" customFormat="1" ht="99.75">
      <c r="A151" s="15">
        <v>85161501</v>
      </c>
      <c r="B151" s="22" t="s">
        <v>183</v>
      </c>
      <c r="C151" s="23" t="s">
        <v>35</v>
      </c>
      <c r="D151" s="18">
        <v>12</v>
      </c>
      <c r="E151" s="19" t="s">
        <v>36</v>
      </c>
      <c r="F151" s="19" t="s">
        <v>41</v>
      </c>
      <c r="G151" s="56">
        <v>275600000</v>
      </c>
      <c r="H151" s="56">
        <v>275600000</v>
      </c>
      <c r="I151" s="20" t="s">
        <v>38</v>
      </c>
      <c r="J151" s="20" t="s">
        <v>38</v>
      </c>
      <c r="K151" s="21" t="s">
        <v>39</v>
      </c>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row>
    <row r="152" spans="1:46" s="14" customFormat="1" ht="99.75">
      <c r="A152" s="15">
        <v>85161502</v>
      </c>
      <c r="B152" s="22" t="s">
        <v>184</v>
      </c>
      <c r="C152" s="23" t="s">
        <v>35</v>
      </c>
      <c r="D152" s="18">
        <v>12</v>
      </c>
      <c r="E152" s="19" t="s">
        <v>36</v>
      </c>
      <c r="F152" s="19" t="s">
        <v>41</v>
      </c>
      <c r="G152" s="56">
        <v>9524552.620000001</v>
      </c>
      <c r="H152" s="56">
        <v>9524552.620000001</v>
      </c>
      <c r="I152" s="20" t="s">
        <v>38</v>
      </c>
      <c r="J152" s="20" t="s">
        <v>38</v>
      </c>
      <c r="K152" s="21" t="s">
        <v>39</v>
      </c>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row>
    <row r="153" spans="1:46" s="14" customFormat="1" ht="99.75">
      <c r="A153" s="15">
        <v>85161502</v>
      </c>
      <c r="B153" s="22" t="s">
        <v>185</v>
      </c>
      <c r="C153" s="23" t="s">
        <v>35</v>
      </c>
      <c r="D153" s="18">
        <v>12</v>
      </c>
      <c r="E153" s="19" t="s">
        <v>36</v>
      </c>
      <c r="F153" s="19" t="s">
        <v>41</v>
      </c>
      <c r="G153" s="56">
        <v>12337136.48</v>
      </c>
      <c r="H153" s="56">
        <v>12337136.48</v>
      </c>
      <c r="I153" s="20" t="s">
        <v>38</v>
      </c>
      <c r="J153" s="20" t="s">
        <v>38</v>
      </c>
      <c r="K153" s="21" t="s">
        <v>39</v>
      </c>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row>
    <row r="154" spans="1:46" s="14" customFormat="1" ht="99.75">
      <c r="A154" s="15">
        <v>85161502</v>
      </c>
      <c r="B154" s="22" t="s">
        <v>186</v>
      </c>
      <c r="C154" s="23" t="s">
        <v>46</v>
      </c>
      <c r="D154" s="18">
        <v>11</v>
      </c>
      <c r="E154" s="19" t="s">
        <v>36</v>
      </c>
      <c r="F154" s="19" t="s">
        <v>41</v>
      </c>
      <c r="G154" s="56">
        <v>14289860</v>
      </c>
      <c r="H154" s="56">
        <v>14289860</v>
      </c>
      <c r="I154" s="20" t="s">
        <v>38</v>
      </c>
      <c r="J154" s="20" t="s">
        <v>38</v>
      </c>
      <c r="K154" s="21" t="s">
        <v>39</v>
      </c>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row>
    <row r="155" spans="1:46" s="14" customFormat="1" ht="99.75">
      <c r="A155" s="15">
        <v>85161502</v>
      </c>
      <c r="B155" s="22" t="s">
        <v>187</v>
      </c>
      <c r="C155" s="23" t="s">
        <v>35</v>
      </c>
      <c r="D155" s="18">
        <v>12</v>
      </c>
      <c r="E155" s="19" t="s">
        <v>36</v>
      </c>
      <c r="F155" s="19" t="s">
        <v>41</v>
      </c>
      <c r="G155" s="56">
        <v>69102057.2</v>
      </c>
      <c r="H155" s="56">
        <v>69102057.2</v>
      </c>
      <c r="I155" s="20" t="s">
        <v>38</v>
      </c>
      <c r="J155" s="20" t="s">
        <v>38</v>
      </c>
      <c r="K155" s="21" t="s">
        <v>39</v>
      </c>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row>
    <row r="156" spans="1:46" s="14" customFormat="1" ht="99.75">
      <c r="A156" s="15">
        <v>85161502</v>
      </c>
      <c r="B156" s="22" t="s">
        <v>188</v>
      </c>
      <c r="C156" s="23" t="s">
        <v>49</v>
      </c>
      <c r="D156" s="18">
        <v>9</v>
      </c>
      <c r="E156" s="19" t="s">
        <v>36</v>
      </c>
      <c r="F156" s="19" t="s">
        <v>41</v>
      </c>
      <c r="G156" s="56">
        <v>152410585.18</v>
      </c>
      <c r="H156" s="56">
        <v>152410585.18</v>
      </c>
      <c r="I156" s="20" t="s">
        <v>38</v>
      </c>
      <c r="J156" s="20" t="s">
        <v>38</v>
      </c>
      <c r="K156" s="21" t="s">
        <v>39</v>
      </c>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row>
    <row r="157" spans="1:46" s="14" customFormat="1" ht="99.75">
      <c r="A157" s="15">
        <v>86101705</v>
      </c>
      <c r="B157" s="22" t="s">
        <v>189</v>
      </c>
      <c r="C157" s="23" t="s">
        <v>46</v>
      </c>
      <c r="D157" s="18">
        <v>11</v>
      </c>
      <c r="E157" s="25" t="s">
        <v>36</v>
      </c>
      <c r="F157" s="19" t="s">
        <v>50</v>
      </c>
      <c r="G157" s="56">
        <v>1500000</v>
      </c>
      <c r="H157" s="56">
        <v>1500000</v>
      </c>
      <c r="I157" s="20" t="s">
        <v>38</v>
      </c>
      <c r="J157" s="20" t="s">
        <v>38</v>
      </c>
      <c r="K157" s="21" t="s">
        <v>39</v>
      </c>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row>
    <row r="158" spans="1:46" s="14" customFormat="1" ht="99.75">
      <c r="A158" s="15">
        <v>86101705</v>
      </c>
      <c r="B158" s="22" t="s">
        <v>190</v>
      </c>
      <c r="C158" s="23" t="s">
        <v>46</v>
      </c>
      <c r="D158" s="18">
        <v>11</v>
      </c>
      <c r="E158" s="25" t="s">
        <v>36</v>
      </c>
      <c r="F158" s="19" t="s">
        <v>50</v>
      </c>
      <c r="G158" s="56">
        <v>2000000</v>
      </c>
      <c r="H158" s="56">
        <v>2000000</v>
      </c>
      <c r="I158" s="20" t="s">
        <v>38</v>
      </c>
      <c r="J158" s="20" t="s">
        <v>38</v>
      </c>
      <c r="K158" s="21" t="s">
        <v>39</v>
      </c>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row>
    <row r="159" spans="1:46" s="14" customFormat="1" ht="71.25">
      <c r="A159" s="38" t="s">
        <v>191</v>
      </c>
      <c r="B159" s="26" t="s">
        <v>192</v>
      </c>
      <c r="C159" s="39" t="s">
        <v>46</v>
      </c>
      <c r="D159" s="18">
        <v>3</v>
      </c>
      <c r="E159" s="19" t="s">
        <v>72</v>
      </c>
      <c r="F159" s="19" t="s">
        <v>37</v>
      </c>
      <c r="G159" s="56">
        <v>122436720</v>
      </c>
      <c r="H159" s="56">
        <v>122436720</v>
      </c>
      <c r="I159" s="20" t="s">
        <v>38</v>
      </c>
      <c r="J159" s="20" t="s">
        <v>38</v>
      </c>
      <c r="K159" s="21" t="s">
        <v>42</v>
      </c>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row>
    <row r="160" spans="1:46" s="14" customFormat="1" ht="99.75">
      <c r="A160" s="15">
        <v>86101705</v>
      </c>
      <c r="B160" s="22" t="s">
        <v>193</v>
      </c>
      <c r="C160" s="23" t="s">
        <v>97</v>
      </c>
      <c r="D160" s="18">
        <v>12</v>
      </c>
      <c r="E160" s="19" t="s">
        <v>36</v>
      </c>
      <c r="F160" s="19" t="s">
        <v>41</v>
      </c>
      <c r="G160" s="56">
        <v>2000000</v>
      </c>
      <c r="H160" s="56">
        <v>2000000</v>
      </c>
      <c r="I160" s="20" t="s">
        <v>38</v>
      </c>
      <c r="J160" s="20" t="s">
        <v>38</v>
      </c>
      <c r="K160" s="21" t="s">
        <v>39</v>
      </c>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row>
    <row r="161" spans="1:46" s="14" customFormat="1" ht="99.75">
      <c r="A161" s="15">
        <v>86101705</v>
      </c>
      <c r="B161" s="22" t="s">
        <v>194</v>
      </c>
      <c r="C161" s="23" t="s">
        <v>46</v>
      </c>
      <c r="D161" s="18">
        <v>11</v>
      </c>
      <c r="E161" s="25" t="s">
        <v>36</v>
      </c>
      <c r="F161" s="19" t="s">
        <v>50</v>
      </c>
      <c r="G161" s="56">
        <v>3000000</v>
      </c>
      <c r="H161" s="56">
        <v>3000000</v>
      </c>
      <c r="I161" s="20" t="s">
        <v>38</v>
      </c>
      <c r="J161" s="20" t="s">
        <v>38</v>
      </c>
      <c r="K161" s="21" t="s">
        <v>39</v>
      </c>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row>
    <row r="162" spans="1:46" s="14" customFormat="1" ht="99.75">
      <c r="A162" s="15">
        <v>86101705</v>
      </c>
      <c r="B162" s="22" t="s">
        <v>195</v>
      </c>
      <c r="C162" s="23" t="s">
        <v>196</v>
      </c>
      <c r="D162" s="18">
        <v>4</v>
      </c>
      <c r="E162" s="19" t="s">
        <v>36</v>
      </c>
      <c r="F162" s="19" t="s">
        <v>41</v>
      </c>
      <c r="G162" s="56">
        <v>5000000</v>
      </c>
      <c r="H162" s="56">
        <v>5000000</v>
      </c>
      <c r="I162" s="20" t="s">
        <v>38</v>
      </c>
      <c r="J162" s="20" t="s">
        <v>38</v>
      </c>
      <c r="K162" s="21" t="s">
        <v>39</v>
      </c>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row>
    <row r="163" spans="1:46" s="14" customFormat="1" ht="99.75">
      <c r="A163" s="15">
        <v>86101705</v>
      </c>
      <c r="B163" s="22" t="s">
        <v>197</v>
      </c>
      <c r="C163" s="23" t="s">
        <v>46</v>
      </c>
      <c r="D163" s="18">
        <v>11</v>
      </c>
      <c r="E163" s="25" t="s">
        <v>36</v>
      </c>
      <c r="F163" s="19" t="s">
        <v>50</v>
      </c>
      <c r="G163" s="56">
        <v>16500000</v>
      </c>
      <c r="H163" s="56">
        <v>16500000</v>
      </c>
      <c r="I163" s="20" t="s">
        <v>38</v>
      </c>
      <c r="J163" s="20" t="s">
        <v>38</v>
      </c>
      <c r="K163" s="21" t="s">
        <v>39</v>
      </c>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row>
    <row r="164" spans="1:46" s="14" customFormat="1" ht="99.75">
      <c r="A164" s="15">
        <v>86101705</v>
      </c>
      <c r="B164" s="22" t="s">
        <v>198</v>
      </c>
      <c r="C164" s="23" t="s">
        <v>196</v>
      </c>
      <c r="D164" s="18">
        <v>4</v>
      </c>
      <c r="E164" s="19" t="s">
        <v>36</v>
      </c>
      <c r="F164" s="19" t="s">
        <v>41</v>
      </c>
      <c r="G164" s="56">
        <v>80000000</v>
      </c>
      <c r="H164" s="56">
        <v>80000000</v>
      </c>
      <c r="I164" s="20" t="s">
        <v>38</v>
      </c>
      <c r="J164" s="20" t="s">
        <v>38</v>
      </c>
      <c r="K164" s="21" t="s">
        <v>39</v>
      </c>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row>
    <row r="165" spans="1:46" s="14" customFormat="1" ht="99.75">
      <c r="A165" s="15">
        <v>86101705</v>
      </c>
      <c r="B165" s="22" t="s">
        <v>199</v>
      </c>
      <c r="C165" s="23" t="s">
        <v>46</v>
      </c>
      <c r="D165" s="18">
        <v>11</v>
      </c>
      <c r="E165" s="25" t="s">
        <v>36</v>
      </c>
      <c r="F165" s="19" t="s">
        <v>50</v>
      </c>
      <c r="G165" s="56">
        <v>114240000</v>
      </c>
      <c r="H165" s="56">
        <v>114240000</v>
      </c>
      <c r="I165" s="20" t="s">
        <v>38</v>
      </c>
      <c r="J165" s="20" t="s">
        <v>38</v>
      </c>
      <c r="K165" s="21" t="s">
        <v>39</v>
      </c>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row>
    <row r="166" spans="1:46" s="14" customFormat="1" ht="99.75">
      <c r="A166" s="15">
        <v>86101705</v>
      </c>
      <c r="B166" s="22" t="s">
        <v>200</v>
      </c>
      <c r="C166" s="23" t="s">
        <v>35</v>
      </c>
      <c r="D166" s="18">
        <v>11.5</v>
      </c>
      <c r="E166" s="19" t="s">
        <v>36</v>
      </c>
      <c r="F166" s="19" t="s">
        <v>41</v>
      </c>
      <c r="G166" s="56">
        <v>150000000</v>
      </c>
      <c r="H166" s="56">
        <v>150000000</v>
      </c>
      <c r="I166" s="20" t="s">
        <v>38</v>
      </c>
      <c r="J166" s="20" t="s">
        <v>38</v>
      </c>
      <c r="K166" s="21" t="s">
        <v>39</v>
      </c>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row>
    <row r="167" spans="1:46" s="14" customFormat="1" ht="99.75">
      <c r="A167" s="15">
        <v>86101705</v>
      </c>
      <c r="B167" s="22" t="s">
        <v>201</v>
      </c>
      <c r="C167" s="23" t="s">
        <v>46</v>
      </c>
      <c r="D167" s="18">
        <v>11</v>
      </c>
      <c r="E167" s="25" t="s">
        <v>36</v>
      </c>
      <c r="F167" s="19" t="s">
        <v>50</v>
      </c>
      <c r="G167" s="56">
        <v>430752115</v>
      </c>
      <c r="H167" s="56">
        <v>430752115</v>
      </c>
      <c r="I167" s="20" t="s">
        <v>38</v>
      </c>
      <c r="J167" s="20" t="s">
        <v>38</v>
      </c>
      <c r="K167" s="31" t="s">
        <v>39</v>
      </c>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row>
    <row r="168" spans="1:46" s="14" customFormat="1" ht="99.75">
      <c r="A168" s="15">
        <v>86101705</v>
      </c>
      <c r="B168" s="57" t="s">
        <v>285</v>
      </c>
      <c r="C168" s="23" t="s">
        <v>35</v>
      </c>
      <c r="D168" s="18">
        <v>12</v>
      </c>
      <c r="E168" s="25" t="s">
        <v>36</v>
      </c>
      <c r="F168" s="19" t="s">
        <v>37</v>
      </c>
      <c r="G168" s="56">
        <v>28204383726</v>
      </c>
      <c r="H168" s="56">
        <v>28204383726</v>
      </c>
      <c r="I168" s="20" t="s">
        <v>38</v>
      </c>
      <c r="J168" s="20" t="s">
        <v>38</v>
      </c>
      <c r="K168" s="31" t="s">
        <v>284</v>
      </c>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row>
    <row r="169" spans="1:46" s="14" customFormat="1" ht="99.75">
      <c r="A169" s="15">
        <v>90141500</v>
      </c>
      <c r="B169" s="22" t="s">
        <v>202</v>
      </c>
      <c r="C169" s="23" t="s">
        <v>85</v>
      </c>
      <c r="D169" s="18">
        <v>6</v>
      </c>
      <c r="E169" s="19" t="s">
        <v>36</v>
      </c>
      <c r="F169" s="19" t="s">
        <v>41</v>
      </c>
      <c r="G169" s="56">
        <v>5000000</v>
      </c>
      <c r="H169" s="56">
        <v>5000000</v>
      </c>
      <c r="I169" s="20" t="s">
        <v>38</v>
      </c>
      <c r="J169" s="20" t="s">
        <v>38</v>
      </c>
      <c r="K169" s="21" t="s">
        <v>39</v>
      </c>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row>
    <row r="170" spans="1:46" s="14" customFormat="1" ht="99.75">
      <c r="A170" s="15">
        <v>90141500</v>
      </c>
      <c r="B170" s="22" t="s">
        <v>203</v>
      </c>
      <c r="C170" s="39" t="s">
        <v>60</v>
      </c>
      <c r="D170" s="18">
        <v>8</v>
      </c>
      <c r="E170" s="19" t="s">
        <v>36</v>
      </c>
      <c r="F170" s="19" t="s">
        <v>41</v>
      </c>
      <c r="G170" s="56">
        <v>6000000</v>
      </c>
      <c r="H170" s="56">
        <v>6000000</v>
      </c>
      <c r="I170" s="20" t="s">
        <v>38</v>
      </c>
      <c r="J170" s="20" t="s">
        <v>38</v>
      </c>
      <c r="K170" s="21" t="s">
        <v>39</v>
      </c>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row>
    <row r="171" spans="1:46" s="14" customFormat="1" ht="99.75">
      <c r="A171" s="15">
        <v>91111500</v>
      </c>
      <c r="B171" s="22" t="s">
        <v>204</v>
      </c>
      <c r="C171" s="23" t="s">
        <v>35</v>
      </c>
      <c r="D171" s="18">
        <v>12</v>
      </c>
      <c r="E171" s="19" t="s">
        <v>96</v>
      </c>
      <c r="F171" s="19" t="s">
        <v>41</v>
      </c>
      <c r="G171" s="56">
        <v>1209000000</v>
      </c>
      <c r="H171" s="56">
        <v>1209000000</v>
      </c>
      <c r="I171" s="20" t="s">
        <v>38</v>
      </c>
      <c r="J171" s="20" t="s">
        <v>38</v>
      </c>
      <c r="K171" s="21" t="s">
        <v>39</v>
      </c>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row>
    <row r="172" spans="1:46" s="14" customFormat="1" ht="99.75">
      <c r="A172" s="15">
        <v>92101501</v>
      </c>
      <c r="B172" s="22" t="s">
        <v>205</v>
      </c>
      <c r="C172" s="23" t="s">
        <v>35</v>
      </c>
      <c r="D172" s="18">
        <v>12</v>
      </c>
      <c r="E172" s="19" t="s">
        <v>96</v>
      </c>
      <c r="F172" s="19" t="s">
        <v>41</v>
      </c>
      <c r="G172" s="56">
        <v>2649200000</v>
      </c>
      <c r="H172" s="56">
        <v>2649200000</v>
      </c>
      <c r="I172" s="20" t="s">
        <v>38</v>
      </c>
      <c r="J172" s="20" t="s">
        <v>38</v>
      </c>
      <c r="K172" s="21" t="s">
        <v>39</v>
      </c>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row>
    <row r="173" spans="1:46" s="14" customFormat="1" ht="99.75">
      <c r="A173" s="15">
        <v>93131608</v>
      </c>
      <c r="B173" s="22" t="s">
        <v>206</v>
      </c>
      <c r="C173" s="23" t="s">
        <v>35</v>
      </c>
      <c r="D173" s="18">
        <v>12</v>
      </c>
      <c r="E173" s="19" t="s">
        <v>96</v>
      </c>
      <c r="F173" s="19" t="s">
        <v>41</v>
      </c>
      <c r="G173" s="56">
        <v>3746000000</v>
      </c>
      <c r="H173" s="56">
        <v>3746000000</v>
      </c>
      <c r="I173" s="20" t="s">
        <v>38</v>
      </c>
      <c r="J173" s="20" t="s">
        <v>38</v>
      </c>
      <c r="K173" s="21" t="s">
        <v>39</v>
      </c>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row>
    <row r="174" spans="1:46" s="14" customFormat="1" ht="99.75">
      <c r="A174" s="15">
        <v>93141700</v>
      </c>
      <c r="B174" s="22" t="s">
        <v>207</v>
      </c>
      <c r="C174" s="23" t="s">
        <v>196</v>
      </c>
      <c r="D174" s="18">
        <v>4</v>
      </c>
      <c r="E174" s="19" t="s">
        <v>36</v>
      </c>
      <c r="F174" s="19" t="s">
        <v>41</v>
      </c>
      <c r="G174" s="56">
        <v>8000000</v>
      </c>
      <c r="H174" s="56">
        <v>8000000</v>
      </c>
      <c r="I174" s="20" t="s">
        <v>38</v>
      </c>
      <c r="J174" s="20" t="s">
        <v>38</v>
      </c>
      <c r="K174" s="21" t="s">
        <v>39</v>
      </c>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row>
    <row r="175" spans="1:46" s="14" customFormat="1" ht="99.75">
      <c r="A175" s="15">
        <v>93141700</v>
      </c>
      <c r="B175" s="22" t="s">
        <v>208</v>
      </c>
      <c r="C175" s="23" t="s">
        <v>85</v>
      </c>
      <c r="D175" s="18">
        <v>6</v>
      </c>
      <c r="E175" s="19" t="s">
        <v>36</v>
      </c>
      <c r="F175" s="19" t="s">
        <v>41</v>
      </c>
      <c r="G175" s="56">
        <v>56000000</v>
      </c>
      <c r="H175" s="56">
        <v>56000000</v>
      </c>
      <c r="I175" s="20" t="s">
        <v>38</v>
      </c>
      <c r="J175" s="20" t="s">
        <v>38</v>
      </c>
      <c r="K175" s="21" t="s">
        <v>39</v>
      </c>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row>
    <row r="176" spans="1:46" s="14" customFormat="1" ht="99.75">
      <c r="A176" s="15">
        <v>95122001</v>
      </c>
      <c r="B176" s="22" t="s">
        <v>209</v>
      </c>
      <c r="C176" s="23" t="s">
        <v>97</v>
      </c>
      <c r="D176" s="18">
        <v>12</v>
      </c>
      <c r="E176" s="19" t="s">
        <v>36</v>
      </c>
      <c r="F176" s="19" t="s">
        <v>41</v>
      </c>
      <c r="G176" s="56">
        <v>29813506.8</v>
      </c>
      <c r="H176" s="56">
        <v>29813506.8</v>
      </c>
      <c r="I176" s="20" t="s">
        <v>38</v>
      </c>
      <c r="J176" s="20" t="s">
        <v>38</v>
      </c>
      <c r="K176" s="21" t="s">
        <v>39</v>
      </c>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row>
    <row r="177" spans="1:46" s="14" customFormat="1" ht="99.75">
      <c r="A177" s="15" t="s">
        <v>210</v>
      </c>
      <c r="B177" s="22" t="s">
        <v>211</v>
      </c>
      <c r="C177" s="23" t="s">
        <v>35</v>
      </c>
      <c r="D177" s="18">
        <v>12</v>
      </c>
      <c r="E177" s="19" t="s">
        <v>36</v>
      </c>
      <c r="F177" s="19" t="s">
        <v>41</v>
      </c>
      <c r="G177" s="56">
        <v>74445000</v>
      </c>
      <c r="H177" s="56">
        <v>74445000</v>
      </c>
      <c r="I177" s="20" t="s">
        <v>38</v>
      </c>
      <c r="J177" s="20" t="s">
        <v>38</v>
      </c>
      <c r="K177" s="21" t="s">
        <v>39</v>
      </c>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row>
    <row r="178" spans="1:46" s="14" customFormat="1" ht="99.75">
      <c r="A178" s="15" t="s">
        <v>212</v>
      </c>
      <c r="B178" s="22" t="s">
        <v>213</v>
      </c>
      <c r="C178" s="23" t="s">
        <v>35</v>
      </c>
      <c r="D178" s="18">
        <v>12</v>
      </c>
      <c r="E178" s="19" t="s">
        <v>36</v>
      </c>
      <c r="F178" s="19" t="s">
        <v>41</v>
      </c>
      <c r="G178" s="56">
        <v>140000000</v>
      </c>
      <c r="H178" s="56">
        <v>140000000</v>
      </c>
      <c r="I178" s="20" t="s">
        <v>38</v>
      </c>
      <c r="J178" s="20" t="s">
        <v>38</v>
      </c>
      <c r="K178" s="21" t="s">
        <v>39</v>
      </c>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row>
    <row r="179" spans="1:46" s="14" customFormat="1" ht="99.75">
      <c r="A179" s="15">
        <v>80121600</v>
      </c>
      <c r="B179" s="22" t="s">
        <v>267</v>
      </c>
      <c r="C179" s="23" t="s">
        <v>57</v>
      </c>
      <c r="D179" s="18">
        <v>7</v>
      </c>
      <c r="E179" s="19" t="s">
        <v>36</v>
      </c>
      <c r="F179" s="19" t="s">
        <v>41</v>
      </c>
      <c r="G179" s="56">
        <v>5300000</v>
      </c>
      <c r="H179" s="56">
        <v>5300000</v>
      </c>
      <c r="I179" s="20" t="s">
        <v>38</v>
      </c>
      <c r="J179" s="20" t="s">
        <v>38</v>
      </c>
      <c r="K179" s="21" t="s">
        <v>39</v>
      </c>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row>
    <row r="180" spans="1:46" s="14" customFormat="1" ht="99.75">
      <c r="A180" s="15">
        <v>72103302</v>
      </c>
      <c r="B180" s="22" t="s">
        <v>268</v>
      </c>
      <c r="C180" s="23" t="s">
        <v>196</v>
      </c>
      <c r="D180" s="18">
        <v>7</v>
      </c>
      <c r="E180" s="19" t="s">
        <v>36</v>
      </c>
      <c r="F180" s="19" t="s">
        <v>41</v>
      </c>
      <c r="G180" s="56">
        <v>11441564</v>
      </c>
      <c r="H180" s="56">
        <v>11441564</v>
      </c>
      <c r="I180" s="20" t="s">
        <v>38</v>
      </c>
      <c r="J180" s="20" t="s">
        <v>38</v>
      </c>
      <c r="K180" s="21" t="s">
        <v>39</v>
      </c>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row>
    <row r="181" spans="1:46" s="43" customFormat="1" ht="99.75">
      <c r="A181" s="38">
        <v>80161800</v>
      </c>
      <c r="B181" s="26" t="s">
        <v>276</v>
      </c>
      <c r="C181" s="39" t="s">
        <v>57</v>
      </c>
      <c r="D181" s="18">
        <v>7</v>
      </c>
      <c r="E181" s="19" t="s">
        <v>36</v>
      </c>
      <c r="F181" s="19" t="s">
        <v>41</v>
      </c>
      <c r="G181" s="56">
        <v>2069444089</v>
      </c>
      <c r="H181" s="56">
        <v>2069444089</v>
      </c>
      <c r="I181" s="20" t="s">
        <v>38</v>
      </c>
      <c r="J181" s="20" t="s">
        <v>38</v>
      </c>
      <c r="K181" s="21" t="s">
        <v>39</v>
      </c>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row>
    <row r="182" spans="1:46" s="14" customFormat="1" ht="99.75">
      <c r="A182" s="15">
        <v>30171505</v>
      </c>
      <c r="B182" s="22" t="s">
        <v>269</v>
      </c>
      <c r="C182" s="23" t="s">
        <v>46</v>
      </c>
      <c r="D182" s="18">
        <v>2</v>
      </c>
      <c r="E182" s="19" t="s">
        <v>36</v>
      </c>
      <c r="F182" s="19" t="s">
        <v>41</v>
      </c>
      <c r="G182" s="56">
        <v>32903500</v>
      </c>
      <c r="H182" s="56">
        <v>32903500</v>
      </c>
      <c r="I182" s="20" t="s">
        <v>38</v>
      </c>
      <c r="J182" s="20" t="s">
        <v>38</v>
      </c>
      <c r="K182" s="21" t="s">
        <v>39</v>
      </c>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row>
    <row r="183" spans="1:46" s="14" customFormat="1" ht="99.75">
      <c r="A183" s="15">
        <v>81112202</v>
      </c>
      <c r="B183" s="22" t="s">
        <v>270</v>
      </c>
      <c r="C183" s="23" t="s">
        <v>35</v>
      </c>
      <c r="D183" s="18">
        <v>12</v>
      </c>
      <c r="E183" s="19" t="s">
        <v>36</v>
      </c>
      <c r="F183" s="19" t="s">
        <v>37</v>
      </c>
      <c r="G183" s="56">
        <v>110000000</v>
      </c>
      <c r="H183" s="56">
        <v>110000000</v>
      </c>
      <c r="I183" s="20" t="s">
        <v>38</v>
      </c>
      <c r="J183" s="20" t="s">
        <v>38</v>
      </c>
      <c r="K183" s="21" t="s">
        <v>39</v>
      </c>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row>
    <row r="184" spans="1:46" s="14" customFormat="1" ht="99.75">
      <c r="A184" s="15">
        <v>81141902</v>
      </c>
      <c r="B184" s="22" t="s">
        <v>271</v>
      </c>
      <c r="C184" s="23" t="s">
        <v>35</v>
      </c>
      <c r="D184" s="18">
        <v>12</v>
      </c>
      <c r="E184" s="19" t="s">
        <v>36</v>
      </c>
      <c r="F184" s="19" t="s">
        <v>37</v>
      </c>
      <c r="G184" s="56">
        <v>116000000</v>
      </c>
      <c r="H184" s="56">
        <v>116000000</v>
      </c>
      <c r="I184" s="20" t="s">
        <v>38</v>
      </c>
      <c r="J184" s="20" t="s">
        <v>38</v>
      </c>
      <c r="K184" s="21" t="s">
        <v>39</v>
      </c>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row>
    <row r="185" spans="1:46" s="14" customFormat="1" ht="71.25">
      <c r="A185" s="15">
        <v>43221721</v>
      </c>
      <c r="B185" s="22" t="s">
        <v>272</v>
      </c>
      <c r="C185" s="23" t="s">
        <v>46</v>
      </c>
      <c r="D185" s="18">
        <v>2</v>
      </c>
      <c r="E185" s="19" t="s">
        <v>36</v>
      </c>
      <c r="F185" s="19" t="s">
        <v>37</v>
      </c>
      <c r="G185" s="56">
        <v>228000000</v>
      </c>
      <c r="H185" s="56">
        <v>228000000</v>
      </c>
      <c r="I185" s="20" t="s">
        <v>38</v>
      </c>
      <c r="J185" s="20" t="s">
        <v>38</v>
      </c>
      <c r="K185" s="21" t="s">
        <v>42</v>
      </c>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row>
    <row r="186" spans="1:46" s="14" customFormat="1" ht="99.75">
      <c r="A186" s="15">
        <v>85161501</v>
      </c>
      <c r="B186" s="22" t="s">
        <v>273</v>
      </c>
      <c r="C186" s="23" t="s">
        <v>49</v>
      </c>
      <c r="D186" s="18">
        <v>9</v>
      </c>
      <c r="E186" s="19" t="s">
        <v>36</v>
      </c>
      <c r="F186" s="19" t="s">
        <v>41</v>
      </c>
      <c r="G186" s="56">
        <v>35000000</v>
      </c>
      <c r="H186" s="56">
        <v>35000000</v>
      </c>
      <c r="I186" s="20" t="s">
        <v>38</v>
      </c>
      <c r="J186" s="20" t="s">
        <v>38</v>
      </c>
      <c r="K186" s="21" t="s">
        <v>39</v>
      </c>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row>
    <row r="187" spans="1:46" s="14" customFormat="1" ht="99.75">
      <c r="A187" s="15">
        <v>72102900</v>
      </c>
      <c r="B187" s="40" t="s">
        <v>274</v>
      </c>
      <c r="C187" s="23" t="s">
        <v>275</v>
      </c>
      <c r="D187" s="18">
        <v>1.5</v>
      </c>
      <c r="E187" s="19" t="s">
        <v>36</v>
      </c>
      <c r="F187" s="19" t="s">
        <v>41</v>
      </c>
      <c r="G187" s="56">
        <v>16000000</v>
      </c>
      <c r="H187" s="56">
        <v>16000000</v>
      </c>
      <c r="I187" s="20" t="s">
        <v>38</v>
      </c>
      <c r="J187" s="20" t="s">
        <v>38</v>
      </c>
      <c r="K187" s="21" t="s">
        <v>39</v>
      </c>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row>
    <row r="188" spans="1:46" s="14" customFormat="1" ht="99.75">
      <c r="A188" s="15" t="s">
        <v>214</v>
      </c>
      <c r="B188" s="22" t="s">
        <v>215</v>
      </c>
      <c r="C188" s="23" t="s">
        <v>35</v>
      </c>
      <c r="D188" s="18">
        <v>12</v>
      </c>
      <c r="E188" s="19" t="s">
        <v>36</v>
      </c>
      <c r="F188" s="19" t="s">
        <v>41</v>
      </c>
      <c r="G188" s="56">
        <v>80000000</v>
      </c>
      <c r="H188" s="56">
        <v>80000000</v>
      </c>
      <c r="I188" s="20" t="s">
        <v>38</v>
      </c>
      <c r="J188" s="20" t="s">
        <v>38</v>
      </c>
      <c r="K188" s="21" t="s">
        <v>39</v>
      </c>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row>
    <row r="189" spans="1:46" s="14" customFormat="1" ht="71.25">
      <c r="A189" s="15" t="s">
        <v>216</v>
      </c>
      <c r="B189" s="16" t="s">
        <v>217</v>
      </c>
      <c r="C189" s="23" t="s">
        <v>35</v>
      </c>
      <c r="D189" s="18">
        <v>12</v>
      </c>
      <c r="E189" s="19" t="s">
        <v>36</v>
      </c>
      <c r="F189" s="19" t="s">
        <v>41</v>
      </c>
      <c r="G189" s="56">
        <v>132193433</v>
      </c>
      <c r="H189" s="56">
        <v>132193433</v>
      </c>
      <c r="I189" s="20" t="s">
        <v>38</v>
      </c>
      <c r="J189" s="20" t="s">
        <v>38</v>
      </c>
      <c r="K189" s="21" t="s">
        <v>42</v>
      </c>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row>
    <row r="190" spans="1:46" s="43" customFormat="1" ht="71.25">
      <c r="A190" s="38" t="s">
        <v>218</v>
      </c>
      <c r="B190" s="26" t="s">
        <v>219</v>
      </c>
      <c r="C190" s="39" t="s">
        <v>57</v>
      </c>
      <c r="D190" s="18">
        <v>6</v>
      </c>
      <c r="E190" s="19" t="s">
        <v>36</v>
      </c>
      <c r="F190" s="19" t="s">
        <v>50</v>
      </c>
      <c r="G190" s="56">
        <v>26000000</v>
      </c>
      <c r="H190" s="56">
        <v>26000000</v>
      </c>
      <c r="I190" s="20" t="s">
        <v>38</v>
      </c>
      <c r="J190" s="20" t="s">
        <v>38</v>
      </c>
      <c r="K190" s="21" t="s">
        <v>51</v>
      </c>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row>
    <row r="191" spans="1:46" s="14" customFormat="1" ht="71.25">
      <c r="A191" s="15" t="s">
        <v>220</v>
      </c>
      <c r="B191" s="22" t="s">
        <v>221</v>
      </c>
      <c r="C191" s="39" t="s">
        <v>60</v>
      </c>
      <c r="D191" s="18">
        <v>7</v>
      </c>
      <c r="E191" s="19" t="s">
        <v>36</v>
      </c>
      <c r="F191" s="19" t="s">
        <v>41</v>
      </c>
      <c r="G191" s="56">
        <f>62422574+231761545</f>
        <v>294184119</v>
      </c>
      <c r="H191" s="56">
        <f>62422574+231761545</f>
        <v>294184119</v>
      </c>
      <c r="I191" s="20" t="s">
        <v>38</v>
      </c>
      <c r="J191" s="20" t="s">
        <v>38</v>
      </c>
      <c r="K191" s="21" t="s">
        <v>42</v>
      </c>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row>
    <row r="192" spans="1:46" s="14" customFormat="1" ht="71.25">
      <c r="A192" s="15" t="s">
        <v>222</v>
      </c>
      <c r="B192" s="22" t="s">
        <v>223</v>
      </c>
      <c r="C192" s="23" t="s">
        <v>224</v>
      </c>
      <c r="D192" s="18">
        <v>6</v>
      </c>
      <c r="E192" s="19" t="s">
        <v>36</v>
      </c>
      <c r="F192" s="19" t="s">
        <v>41</v>
      </c>
      <c r="G192" s="56">
        <v>82560365</v>
      </c>
      <c r="H192" s="56">
        <v>82560365</v>
      </c>
      <c r="I192" s="20" t="s">
        <v>38</v>
      </c>
      <c r="J192" s="20" t="s">
        <v>38</v>
      </c>
      <c r="K192" s="21" t="s">
        <v>42</v>
      </c>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row>
    <row r="193" spans="1:46" s="14" customFormat="1" ht="71.25">
      <c r="A193" s="15" t="s">
        <v>222</v>
      </c>
      <c r="B193" s="22" t="s">
        <v>225</v>
      </c>
      <c r="C193" s="23" t="s">
        <v>224</v>
      </c>
      <c r="D193" s="18">
        <v>6</v>
      </c>
      <c r="E193" s="19" t="s">
        <v>36</v>
      </c>
      <c r="F193" s="19" t="s">
        <v>41</v>
      </c>
      <c r="G193" s="56">
        <v>100477147</v>
      </c>
      <c r="H193" s="56">
        <v>100477147</v>
      </c>
      <c r="I193" s="20" t="s">
        <v>38</v>
      </c>
      <c r="J193" s="20" t="s">
        <v>38</v>
      </c>
      <c r="K193" s="21" t="s">
        <v>42</v>
      </c>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row>
    <row r="194" spans="1:46" s="14" customFormat="1" ht="99.75">
      <c r="A194" s="15">
        <v>46181804</v>
      </c>
      <c r="B194" s="22" t="s">
        <v>244</v>
      </c>
      <c r="C194" s="39" t="s">
        <v>60</v>
      </c>
      <c r="D194" s="18">
        <v>7</v>
      </c>
      <c r="E194" s="19" t="s">
        <v>36</v>
      </c>
      <c r="F194" s="19" t="s">
        <v>41</v>
      </c>
      <c r="G194" s="56">
        <v>132537506</v>
      </c>
      <c r="H194" s="56">
        <v>132537506</v>
      </c>
      <c r="I194" s="20" t="s">
        <v>38</v>
      </c>
      <c r="J194" s="20" t="s">
        <v>38</v>
      </c>
      <c r="K194" s="21" t="s">
        <v>39</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row>
    <row r="195" spans="1:46" s="14" customFormat="1" ht="71.25">
      <c r="A195" s="15" t="s">
        <v>226</v>
      </c>
      <c r="B195" s="22" t="s">
        <v>227</v>
      </c>
      <c r="C195" s="23" t="s">
        <v>35</v>
      </c>
      <c r="D195" s="18">
        <v>12</v>
      </c>
      <c r="E195" s="19" t="s">
        <v>36</v>
      </c>
      <c r="F195" s="19" t="s">
        <v>41</v>
      </c>
      <c r="G195" s="56">
        <v>427752115</v>
      </c>
      <c r="H195" s="56">
        <v>427752115</v>
      </c>
      <c r="I195" s="20" t="s">
        <v>38</v>
      </c>
      <c r="J195" s="20" t="s">
        <v>38</v>
      </c>
      <c r="K195" s="21" t="s">
        <v>42</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row>
    <row r="196" spans="1:46" s="14" customFormat="1" ht="85.5">
      <c r="A196" s="15" t="s">
        <v>245</v>
      </c>
      <c r="B196" s="16" t="s">
        <v>228</v>
      </c>
      <c r="C196" s="23" t="s">
        <v>35</v>
      </c>
      <c r="D196" s="18">
        <v>12</v>
      </c>
      <c r="E196" s="19" t="s">
        <v>72</v>
      </c>
      <c r="F196" s="19" t="s">
        <v>41</v>
      </c>
      <c r="G196" s="56">
        <v>1572420316</v>
      </c>
      <c r="H196" s="56">
        <v>1572420316</v>
      </c>
      <c r="I196" s="20" t="s">
        <v>38</v>
      </c>
      <c r="J196" s="20" t="s">
        <v>38</v>
      </c>
      <c r="K196" s="21" t="s">
        <v>42</v>
      </c>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row>
    <row r="197" spans="1:46" s="14" customFormat="1" ht="99.75">
      <c r="A197" s="15" t="s">
        <v>229</v>
      </c>
      <c r="B197" s="16" t="s">
        <v>230</v>
      </c>
      <c r="C197" s="23" t="s">
        <v>35</v>
      </c>
      <c r="D197" s="18">
        <v>4.5</v>
      </c>
      <c r="E197" s="19" t="s">
        <v>36</v>
      </c>
      <c r="F197" s="19" t="s">
        <v>37</v>
      </c>
      <c r="G197" s="56">
        <v>70000000</v>
      </c>
      <c r="H197" s="56">
        <v>70000000</v>
      </c>
      <c r="I197" s="20" t="s">
        <v>38</v>
      </c>
      <c r="J197" s="20" t="s">
        <v>38</v>
      </c>
      <c r="K197" s="21" t="s">
        <v>39</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row>
    <row r="198" spans="1:46" s="43" customFormat="1" ht="71.25">
      <c r="A198" s="38" t="s">
        <v>281</v>
      </c>
      <c r="B198" s="26" t="s">
        <v>255</v>
      </c>
      <c r="C198" s="39" t="s">
        <v>46</v>
      </c>
      <c r="D198" s="18">
        <v>11</v>
      </c>
      <c r="E198" s="19" t="s">
        <v>72</v>
      </c>
      <c r="F198" s="19" t="s">
        <v>37</v>
      </c>
      <c r="G198" s="56">
        <v>2806290808</v>
      </c>
      <c r="H198" s="56">
        <v>2806290808</v>
      </c>
      <c r="I198" s="20" t="s">
        <v>38</v>
      </c>
      <c r="J198" s="20" t="s">
        <v>38</v>
      </c>
      <c r="K198" s="21" t="s">
        <v>42</v>
      </c>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row>
    <row r="199" spans="1:46" s="43" customFormat="1" ht="71.25">
      <c r="A199" s="38" t="s">
        <v>229</v>
      </c>
      <c r="B199" s="26" t="s">
        <v>256</v>
      </c>
      <c r="C199" s="39" t="s">
        <v>46</v>
      </c>
      <c r="D199" s="18">
        <v>1</v>
      </c>
      <c r="E199" s="19" t="s">
        <v>36</v>
      </c>
      <c r="F199" s="19" t="s">
        <v>37</v>
      </c>
      <c r="G199" s="56">
        <v>7100000</v>
      </c>
      <c r="H199" s="56">
        <v>7100000</v>
      </c>
      <c r="I199" s="20" t="s">
        <v>38</v>
      </c>
      <c r="J199" s="20" t="s">
        <v>38</v>
      </c>
      <c r="K199" s="21" t="s">
        <v>42</v>
      </c>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row>
    <row r="200" spans="1:46" s="43" customFormat="1" ht="71.25">
      <c r="A200" s="38">
        <v>26111702</v>
      </c>
      <c r="B200" s="26" t="s">
        <v>257</v>
      </c>
      <c r="C200" s="39" t="s">
        <v>154</v>
      </c>
      <c r="D200" s="18">
        <v>1</v>
      </c>
      <c r="E200" s="19" t="s">
        <v>36</v>
      </c>
      <c r="F200" s="19" t="s">
        <v>37</v>
      </c>
      <c r="G200" s="56">
        <v>2000000</v>
      </c>
      <c r="H200" s="56">
        <v>2000000</v>
      </c>
      <c r="I200" s="20" t="s">
        <v>38</v>
      </c>
      <c r="J200" s="20" t="s">
        <v>38</v>
      </c>
      <c r="K200" s="21" t="s">
        <v>42</v>
      </c>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row>
    <row r="201" spans="1:46" s="43" customFormat="1" ht="71.25">
      <c r="A201" s="38">
        <v>85151600</v>
      </c>
      <c r="B201" s="26" t="s">
        <v>258</v>
      </c>
      <c r="C201" s="39" t="s">
        <v>85</v>
      </c>
      <c r="D201" s="18">
        <v>1</v>
      </c>
      <c r="E201" s="19" t="s">
        <v>36</v>
      </c>
      <c r="F201" s="19" t="s">
        <v>37</v>
      </c>
      <c r="G201" s="56">
        <v>20508308</v>
      </c>
      <c r="H201" s="56">
        <v>20508308</v>
      </c>
      <c r="I201" s="20" t="s">
        <v>38</v>
      </c>
      <c r="J201" s="20" t="s">
        <v>38</v>
      </c>
      <c r="K201" s="21" t="s">
        <v>51</v>
      </c>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row>
    <row r="202" spans="1:46" s="43" customFormat="1" ht="71.25">
      <c r="A202" s="38">
        <v>56121201</v>
      </c>
      <c r="B202" s="26" t="s">
        <v>260</v>
      </c>
      <c r="C202" s="39" t="s">
        <v>49</v>
      </c>
      <c r="D202" s="18">
        <v>1</v>
      </c>
      <c r="E202" s="19" t="s">
        <v>36</v>
      </c>
      <c r="F202" s="19" t="s">
        <v>37</v>
      </c>
      <c r="G202" s="56">
        <v>5000000</v>
      </c>
      <c r="H202" s="56">
        <v>5000000</v>
      </c>
      <c r="I202" s="20" t="s">
        <v>38</v>
      </c>
      <c r="J202" s="20" t="s">
        <v>38</v>
      </c>
      <c r="K202" s="21" t="s">
        <v>42</v>
      </c>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row>
    <row r="203" spans="1:46" s="43" customFormat="1" ht="71.25">
      <c r="A203" s="38">
        <v>56101520</v>
      </c>
      <c r="B203" s="26" t="s">
        <v>259</v>
      </c>
      <c r="C203" s="39" t="s">
        <v>154</v>
      </c>
      <c r="D203" s="18">
        <v>1</v>
      </c>
      <c r="E203" s="19" t="s">
        <v>36</v>
      </c>
      <c r="F203" s="19" t="s">
        <v>37</v>
      </c>
      <c r="G203" s="56">
        <v>7000000</v>
      </c>
      <c r="H203" s="56">
        <v>7000000</v>
      </c>
      <c r="I203" s="20" t="s">
        <v>38</v>
      </c>
      <c r="J203" s="20" t="s">
        <v>38</v>
      </c>
      <c r="K203" s="21" t="s">
        <v>42</v>
      </c>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row>
    <row r="204" spans="1:46" s="43" customFormat="1" ht="71.25">
      <c r="A204" s="38">
        <v>53103101</v>
      </c>
      <c r="B204" s="26" t="s">
        <v>262</v>
      </c>
      <c r="C204" s="39" t="s">
        <v>35</v>
      </c>
      <c r="D204" s="18">
        <v>1</v>
      </c>
      <c r="E204" s="19" t="s">
        <v>36</v>
      </c>
      <c r="F204" s="19" t="s">
        <v>37</v>
      </c>
      <c r="G204" s="56">
        <v>5375440</v>
      </c>
      <c r="H204" s="56">
        <v>5375440</v>
      </c>
      <c r="I204" s="20" t="s">
        <v>38</v>
      </c>
      <c r="J204" s="20" t="s">
        <v>38</v>
      </c>
      <c r="K204" s="21" t="s">
        <v>42</v>
      </c>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row>
    <row r="205" spans="1:46" s="43" customFormat="1" ht="71.25">
      <c r="A205" s="38">
        <v>53102710</v>
      </c>
      <c r="B205" s="26" t="s">
        <v>261</v>
      </c>
      <c r="C205" s="39" t="s">
        <v>35</v>
      </c>
      <c r="D205" s="18">
        <v>1</v>
      </c>
      <c r="E205" s="19" t="s">
        <v>36</v>
      </c>
      <c r="F205" s="19" t="s">
        <v>37</v>
      </c>
      <c r="G205" s="56">
        <v>2913120</v>
      </c>
      <c r="H205" s="56">
        <v>2913120</v>
      </c>
      <c r="I205" s="20" t="s">
        <v>38</v>
      </c>
      <c r="J205" s="20" t="s">
        <v>38</v>
      </c>
      <c r="K205" s="21" t="s">
        <v>42</v>
      </c>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row>
    <row r="206" spans="1:46" s="14" customFormat="1" ht="71.25">
      <c r="A206" s="38">
        <v>42181900</v>
      </c>
      <c r="B206" s="36" t="s">
        <v>70</v>
      </c>
      <c r="C206" s="23" t="s">
        <v>35</v>
      </c>
      <c r="D206" s="18">
        <v>1</v>
      </c>
      <c r="E206" s="19" t="s">
        <v>36</v>
      </c>
      <c r="F206" s="19" t="s">
        <v>37</v>
      </c>
      <c r="G206" s="56">
        <v>5003388</v>
      </c>
      <c r="H206" s="56">
        <v>5003388</v>
      </c>
      <c r="I206" s="20" t="s">
        <v>38</v>
      </c>
      <c r="J206" s="20" t="s">
        <v>38</v>
      </c>
      <c r="K206" s="21" t="s">
        <v>42</v>
      </c>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row>
    <row r="207" spans="1:46" s="14" customFormat="1" ht="71.25">
      <c r="A207" s="15">
        <v>43211500</v>
      </c>
      <c r="B207" s="22" t="s">
        <v>231</v>
      </c>
      <c r="C207" s="23" t="s">
        <v>46</v>
      </c>
      <c r="D207" s="18">
        <v>3</v>
      </c>
      <c r="E207" s="37" t="s">
        <v>36</v>
      </c>
      <c r="F207" s="19" t="s">
        <v>37</v>
      </c>
      <c r="G207" s="56">
        <v>14518000</v>
      </c>
      <c r="H207" s="56">
        <v>14518000</v>
      </c>
      <c r="I207" s="20" t="s">
        <v>38</v>
      </c>
      <c r="J207" s="20" t="s">
        <v>38</v>
      </c>
      <c r="K207" s="21" t="s">
        <v>42</v>
      </c>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row>
    <row r="208" spans="1:46" s="14" customFormat="1" ht="99.75">
      <c r="A208" s="15" t="s">
        <v>232</v>
      </c>
      <c r="B208" s="22" t="s">
        <v>233</v>
      </c>
      <c r="C208" s="23" t="s">
        <v>35</v>
      </c>
      <c r="D208" s="18">
        <v>12</v>
      </c>
      <c r="E208" s="19" t="s">
        <v>36</v>
      </c>
      <c r="F208" s="19" t="s">
        <v>37</v>
      </c>
      <c r="G208" s="56">
        <v>273387264</v>
      </c>
      <c r="H208" s="56">
        <v>273387264</v>
      </c>
      <c r="I208" s="20" t="s">
        <v>38</v>
      </c>
      <c r="J208" s="20" t="s">
        <v>38</v>
      </c>
      <c r="K208" s="21" t="s">
        <v>39</v>
      </c>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row>
    <row r="209" spans="1:46" s="43" customFormat="1" ht="71.25">
      <c r="A209" s="41" t="s">
        <v>232</v>
      </c>
      <c r="B209" s="26" t="s">
        <v>234</v>
      </c>
      <c r="C209" s="39" t="s">
        <v>49</v>
      </c>
      <c r="D209" s="18">
        <v>7</v>
      </c>
      <c r="E209" s="19" t="s">
        <v>72</v>
      </c>
      <c r="F209" s="19" t="s">
        <v>50</v>
      </c>
      <c r="G209" s="56">
        <v>16500000000</v>
      </c>
      <c r="H209" s="56">
        <v>16500000000</v>
      </c>
      <c r="I209" s="20" t="s">
        <v>38</v>
      </c>
      <c r="J209" s="20" t="s">
        <v>38</v>
      </c>
      <c r="K209" s="21" t="s">
        <v>51</v>
      </c>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row>
    <row r="210" spans="1:46" s="43" customFormat="1" ht="142.5">
      <c r="A210" s="41" t="s">
        <v>282</v>
      </c>
      <c r="B210" s="26" t="s">
        <v>234</v>
      </c>
      <c r="C210" s="39" t="s">
        <v>172</v>
      </c>
      <c r="D210" s="18">
        <v>12</v>
      </c>
      <c r="E210" s="19" t="s">
        <v>72</v>
      </c>
      <c r="F210" s="19" t="s">
        <v>37</v>
      </c>
      <c r="G210" s="56">
        <v>2623088771</v>
      </c>
      <c r="H210" s="56">
        <v>2623088771</v>
      </c>
      <c r="I210" s="20" t="s">
        <v>38</v>
      </c>
      <c r="J210" s="20" t="s">
        <v>38</v>
      </c>
      <c r="K210" s="21" t="s">
        <v>51</v>
      </c>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row>
    <row r="211" spans="1:46" s="14" customFormat="1" ht="99.75">
      <c r="A211" s="15">
        <v>78101800</v>
      </c>
      <c r="B211" s="26" t="s">
        <v>235</v>
      </c>
      <c r="C211" s="27" t="s">
        <v>49</v>
      </c>
      <c r="D211" s="18">
        <v>8</v>
      </c>
      <c r="E211" s="25" t="s">
        <v>36</v>
      </c>
      <c r="F211" s="19" t="s">
        <v>50</v>
      </c>
      <c r="G211" s="56">
        <f>224000000/8*12</f>
        <v>336000000</v>
      </c>
      <c r="H211" s="56">
        <f>224000000/8*12</f>
        <v>336000000</v>
      </c>
      <c r="I211" s="20" t="s">
        <v>38</v>
      </c>
      <c r="J211" s="20" t="s">
        <v>38</v>
      </c>
      <c r="K211" s="21" t="s">
        <v>39</v>
      </c>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row>
    <row r="212" spans="1:46" s="43" customFormat="1" ht="99.75">
      <c r="A212" s="38" t="s">
        <v>236</v>
      </c>
      <c r="B212" s="26" t="s">
        <v>279</v>
      </c>
      <c r="C212" s="39" t="s">
        <v>35</v>
      </c>
      <c r="D212" s="18">
        <v>12</v>
      </c>
      <c r="E212" s="19" t="s">
        <v>36</v>
      </c>
      <c r="F212" s="19" t="s">
        <v>37</v>
      </c>
      <c r="G212" s="56">
        <f>23000000+151527101+24243260</f>
        <v>198770361</v>
      </c>
      <c r="H212" s="56">
        <f>23000000+151527101+24243260</f>
        <v>198770361</v>
      </c>
      <c r="I212" s="20" t="s">
        <v>38</v>
      </c>
      <c r="J212" s="20" t="s">
        <v>38</v>
      </c>
      <c r="K212" s="21" t="s">
        <v>39</v>
      </c>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row>
    <row r="213" spans="1:46" s="14" customFormat="1" ht="99.75">
      <c r="A213" s="15" t="s">
        <v>237</v>
      </c>
      <c r="B213" s="22" t="s">
        <v>246</v>
      </c>
      <c r="C213" s="23" t="s">
        <v>46</v>
      </c>
      <c r="D213" s="18">
        <v>11</v>
      </c>
      <c r="E213" s="19" t="s">
        <v>36</v>
      </c>
      <c r="F213" s="19" t="s">
        <v>41</v>
      </c>
      <c r="G213" s="56">
        <v>20000000</v>
      </c>
      <c r="H213" s="56">
        <v>20000000</v>
      </c>
      <c r="I213" s="20" t="s">
        <v>38</v>
      </c>
      <c r="J213" s="20" t="s">
        <v>38</v>
      </c>
      <c r="K213" s="21" t="s">
        <v>39</v>
      </c>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row>
    <row r="214" spans="1:46" s="14" customFormat="1" ht="99.75">
      <c r="A214" s="15">
        <v>81112222</v>
      </c>
      <c r="B214" s="22" t="s">
        <v>238</v>
      </c>
      <c r="C214" s="23" t="s">
        <v>46</v>
      </c>
      <c r="D214" s="18">
        <v>11</v>
      </c>
      <c r="E214" s="19" t="s">
        <v>36</v>
      </c>
      <c r="F214" s="19" t="s">
        <v>41</v>
      </c>
      <c r="G214" s="56">
        <v>137000000</v>
      </c>
      <c r="H214" s="56">
        <v>137000000</v>
      </c>
      <c r="I214" s="20" t="s">
        <v>38</v>
      </c>
      <c r="J214" s="20" t="s">
        <v>38</v>
      </c>
      <c r="K214" s="21" t="s">
        <v>39</v>
      </c>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row>
    <row r="215" spans="1:46" s="14" customFormat="1" ht="99.75">
      <c r="A215" s="15" t="s">
        <v>239</v>
      </c>
      <c r="B215" s="22" t="s">
        <v>240</v>
      </c>
      <c r="C215" s="23" t="s">
        <v>46</v>
      </c>
      <c r="D215" s="18">
        <v>9.5</v>
      </c>
      <c r="E215" s="19" t="s">
        <v>36</v>
      </c>
      <c r="F215" s="19" t="s">
        <v>41</v>
      </c>
      <c r="G215" s="56">
        <v>5556760</v>
      </c>
      <c r="H215" s="56">
        <v>5556760</v>
      </c>
      <c r="I215" s="20" t="s">
        <v>38</v>
      </c>
      <c r="J215" s="20" t="s">
        <v>38</v>
      </c>
      <c r="K215" s="21" t="s">
        <v>39</v>
      </c>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row>
    <row r="216" spans="1:46" s="43" customFormat="1" ht="99.75">
      <c r="A216" s="41">
        <v>93141700</v>
      </c>
      <c r="B216" s="44" t="s">
        <v>252</v>
      </c>
      <c r="C216" s="23" t="s">
        <v>53</v>
      </c>
      <c r="D216" s="18">
        <v>1</v>
      </c>
      <c r="E216" s="19" t="s">
        <v>36</v>
      </c>
      <c r="F216" s="19" t="s">
        <v>37</v>
      </c>
      <c r="G216" s="56">
        <v>2434264</v>
      </c>
      <c r="H216" s="56">
        <v>2434264</v>
      </c>
      <c r="I216" s="20" t="s">
        <v>38</v>
      </c>
      <c r="J216" s="20" t="s">
        <v>38</v>
      </c>
      <c r="K216" s="21" t="s">
        <v>39</v>
      </c>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row>
    <row r="217" spans="1:46" s="46" customFormat="1" ht="99.75">
      <c r="A217" s="48">
        <v>56112201</v>
      </c>
      <c r="B217" s="49" t="s">
        <v>253</v>
      </c>
      <c r="C217" s="23" t="s">
        <v>35</v>
      </c>
      <c r="D217" s="18">
        <v>1</v>
      </c>
      <c r="E217" s="37" t="s">
        <v>36</v>
      </c>
      <c r="F217" s="37" t="s">
        <v>37</v>
      </c>
      <c r="G217" s="56">
        <v>1200000</v>
      </c>
      <c r="H217" s="56">
        <v>1200000</v>
      </c>
      <c r="I217" s="20" t="s">
        <v>38</v>
      </c>
      <c r="J217" s="20" t="s">
        <v>38</v>
      </c>
      <c r="K217" s="21" t="s">
        <v>39</v>
      </c>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row>
    <row r="218" spans="1:46" s="46" customFormat="1" ht="99.75">
      <c r="A218" s="48">
        <v>82131603</v>
      </c>
      <c r="B218" s="49" t="s">
        <v>263</v>
      </c>
      <c r="C218" s="23" t="s">
        <v>49</v>
      </c>
      <c r="D218" s="18">
        <v>1</v>
      </c>
      <c r="E218" s="37" t="s">
        <v>36</v>
      </c>
      <c r="F218" s="37" t="s">
        <v>37</v>
      </c>
      <c r="G218" s="56">
        <v>5799703</v>
      </c>
      <c r="H218" s="56">
        <v>5799703</v>
      </c>
      <c r="I218" s="20" t="s">
        <v>38</v>
      </c>
      <c r="J218" s="20" t="s">
        <v>38</v>
      </c>
      <c r="K218" s="21" t="s">
        <v>39</v>
      </c>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row>
    <row r="219" spans="1:46" s="46" customFormat="1" ht="99.75">
      <c r="A219" s="48">
        <v>81102700</v>
      </c>
      <c r="B219" s="49" t="s">
        <v>264</v>
      </c>
      <c r="C219" s="23" t="s">
        <v>35</v>
      </c>
      <c r="D219" s="18">
        <v>12</v>
      </c>
      <c r="E219" s="37" t="s">
        <v>36</v>
      </c>
      <c r="F219" s="37" t="s">
        <v>37</v>
      </c>
      <c r="G219" s="56">
        <v>8683520</v>
      </c>
      <c r="H219" s="56">
        <v>8683520</v>
      </c>
      <c r="I219" s="20" t="s">
        <v>38</v>
      </c>
      <c r="J219" s="20" t="s">
        <v>38</v>
      </c>
      <c r="K219" s="21" t="s">
        <v>39</v>
      </c>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row>
    <row r="220" spans="1:46" s="43" customFormat="1" ht="71.25">
      <c r="A220" s="48">
        <v>43221721</v>
      </c>
      <c r="B220" s="49" t="s">
        <v>241</v>
      </c>
      <c r="C220" s="23" t="s">
        <v>172</v>
      </c>
      <c r="D220" s="18">
        <v>1</v>
      </c>
      <c r="E220" s="37" t="s">
        <v>36</v>
      </c>
      <c r="F220" s="37" t="s">
        <v>37</v>
      </c>
      <c r="G220" s="56">
        <v>228000000</v>
      </c>
      <c r="H220" s="56">
        <v>228000000</v>
      </c>
      <c r="I220" s="45" t="s">
        <v>38</v>
      </c>
      <c r="J220" s="45" t="s">
        <v>38</v>
      </c>
      <c r="K220" s="21" t="s">
        <v>42</v>
      </c>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row>
    <row r="221" spans="1:46" s="43" customFormat="1" ht="99.75">
      <c r="A221" s="15">
        <v>81112202</v>
      </c>
      <c r="B221" s="49" t="s">
        <v>254</v>
      </c>
      <c r="C221" s="23" t="s">
        <v>172</v>
      </c>
      <c r="D221" s="18">
        <v>12</v>
      </c>
      <c r="E221" s="37" t="s">
        <v>36</v>
      </c>
      <c r="F221" s="37" t="s">
        <v>37</v>
      </c>
      <c r="G221" s="56">
        <f>44000000+110000000+72080000</f>
        <v>226080000</v>
      </c>
      <c r="H221" s="56">
        <f>44000000+110000000+72080000</f>
        <v>226080000</v>
      </c>
      <c r="I221" s="20" t="s">
        <v>38</v>
      </c>
      <c r="J221" s="20" t="s">
        <v>38</v>
      </c>
      <c r="K221" s="21" t="s">
        <v>39</v>
      </c>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row>
    <row r="222" spans="1:46" s="46" customFormat="1" ht="99.75">
      <c r="A222" s="48">
        <v>72102900</v>
      </c>
      <c r="B222" s="49" t="s">
        <v>280</v>
      </c>
      <c r="C222" s="23" t="s">
        <v>154</v>
      </c>
      <c r="D222" s="18">
        <v>2</v>
      </c>
      <c r="E222" s="37" t="s">
        <v>36</v>
      </c>
      <c r="F222" s="37" t="s">
        <v>37</v>
      </c>
      <c r="G222" s="56">
        <v>32903500</v>
      </c>
      <c r="H222" s="56">
        <v>32903500</v>
      </c>
      <c r="I222" s="20" t="s">
        <v>38</v>
      </c>
      <c r="J222" s="20" t="s">
        <v>38</v>
      </c>
      <c r="K222" s="21" t="s">
        <v>39</v>
      </c>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row>
    <row r="223" spans="1:11" ht="99.75">
      <c r="A223" s="49">
        <v>81112204</v>
      </c>
      <c r="B223" s="49" t="s">
        <v>265</v>
      </c>
      <c r="C223" s="23" t="s">
        <v>46</v>
      </c>
      <c r="D223" s="18">
        <v>1</v>
      </c>
      <c r="E223" s="37" t="s">
        <v>36</v>
      </c>
      <c r="F223" s="19" t="s">
        <v>41</v>
      </c>
      <c r="G223" s="56">
        <v>20870000</v>
      </c>
      <c r="H223" s="56">
        <v>20870000</v>
      </c>
      <c r="I223" s="20" t="s">
        <v>38</v>
      </c>
      <c r="J223" s="20" t="s">
        <v>38</v>
      </c>
      <c r="K223" s="21" t="s">
        <v>39</v>
      </c>
    </row>
    <row r="224" spans="1:11" ht="99.75">
      <c r="A224" s="51">
        <v>82131603</v>
      </c>
      <c r="B224" s="49" t="s">
        <v>266</v>
      </c>
      <c r="C224" s="23" t="s">
        <v>35</v>
      </c>
      <c r="D224" s="18">
        <v>1</v>
      </c>
      <c r="E224" s="37" t="s">
        <v>36</v>
      </c>
      <c r="F224" s="37" t="s">
        <v>37</v>
      </c>
      <c r="G224" s="56">
        <v>7140000</v>
      </c>
      <c r="H224" s="56">
        <v>7140000</v>
      </c>
      <c r="I224" s="20" t="s">
        <v>38</v>
      </c>
      <c r="J224" s="20" t="s">
        <v>38</v>
      </c>
      <c r="K224" s="21" t="s">
        <v>39</v>
      </c>
    </row>
    <row r="225" spans="1:11" ht="99.75">
      <c r="A225" s="50">
        <v>82101600</v>
      </c>
      <c r="B225" s="49" t="s">
        <v>242</v>
      </c>
      <c r="C225" s="23" t="s">
        <v>46</v>
      </c>
      <c r="D225" s="18">
        <v>11</v>
      </c>
      <c r="E225" s="37" t="s">
        <v>36</v>
      </c>
      <c r="F225" s="19" t="s">
        <v>41</v>
      </c>
      <c r="G225" s="56">
        <v>200000000</v>
      </c>
      <c r="H225" s="56">
        <v>200000000</v>
      </c>
      <c r="I225" s="20" t="s">
        <v>38</v>
      </c>
      <c r="J225" s="20" t="s">
        <v>38</v>
      </c>
      <c r="K225" s="21" t="s">
        <v>39</v>
      </c>
    </row>
    <row r="226" spans="1:8" ht="8.25" customHeight="1">
      <c r="A226" s="32"/>
      <c r="B226" s="33"/>
      <c r="H226" s="34"/>
    </row>
    <row r="227" spans="1:8" ht="15.75">
      <c r="A227" s="32"/>
      <c r="B227" s="33"/>
      <c r="G227" s="59">
        <f>SUM(G18:G226)</f>
        <v>100360854131.29</v>
      </c>
      <c r="H227" s="60">
        <f>SUM(H18:H226)</f>
        <v>100360854131.29</v>
      </c>
    </row>
    <row r="228" spans="1:8" ht="15.75">
      <c r="A228" s="32"/>
      <c r="B228" s="33"/>
      <c r="G228" s="59"/>
      <c r="H228" s="60"/>
    </row>
    <row r="229" spans="1:8" ht="15.75">
      <c r="A229" s="32"/>
      <c r="B229" s="33"/>
      <c r="G229" s="59"/>
      <c r="H229" s="60"/>
    </row>
    <row r="230" spans="1:8" ht="15.75">
      <c r="A230" s="32"/>
      <c r="B230" s="33"/>
      <c r="G230" s="59"/>
      <c r="H230" s="60"/>
    </row>
    <row r="231" spans="1:3" ht="31.5" thickBot="1">
      <c r="A231" s="61" t="s">
        <v>286</v>
      </c>
      <c r="B231"/>
      <c r="C231"/>
    </row>
    <row r="232" spans="1:3" ht="59.25" customHeight="1">
      <c r="A232" s="69" t="s">
        <v>24</v>
      </c>
      <c r="B232" s="69" t="s">
        <v>287</v>
      </c>
      <c r="C232" s="69" t="s">
        <v>33</v>
      </c>
    </row>
    <row r="233" spans="1:3" ht="15.75">
      <c r="A233" s="62"/>
      <c r="B233" s="63"/>
      <c r="C233" s="64"/>
    </row>
    <row r="234" spans="1:3" ht="15.75">
      <c r="A234" s="62"/>
      <c r="B234" s="63"/>
      <c r="C234" s="64"/>
    </row>
    <row r="235" spans="1:3" ht="16.5" thickBot="1">
      <c r="A235" s="65"/>
      <c r="B235" s="66"/>
      <c r="C235" s="67"/>
    </row>
    <row r="236" spans="1:3" ht="15.75">
      <c r="A236" s="68"/>
      <c r="B236" s="68"/>
      <c r="C236" s="68"/>
    </row>
    <row r="237" spans="1:3" ht="15.75">
      <c r="A237" s="68"/>
      <c r="B237" s="68"/>
      <c r="C237" s="68"/>
    </row>
    <row r="238" spans="1:3" ht="15.75">
      <c r="A238" s="68"/>
      <c r="B238" s="68"/>
      <c r="C238" s="68"/>
    </row>
    <row r="239" spans="1:3" ht="15.75">
      <c r="A239" s="68"/>
      <c r="B239" s="68"/>
      <c r="C239" s="68"/>
    </row>
    <row r="240" spans="1:3" ht="15.75">
      <c r="A240" s="68"/>
      <c r="B240" s="68"/>
      <c r="C240" s="68"/>
    </row>
    <row r="241" spans="1:3" ht="15.75">
      <c r="A241" s="68"/>
      <c r="B241" s="68"/>
      <c r="C241" s="68"/>
    </row>
    <row r="242" spans="1:2" ht="15.75">
      <c r="A242" s="72"/>
      <c r="B242" s="72"/>
    </row>
    <row r="243" spans="1:2" ht="15.75">
      <c r="A243" s="76" t="s">
        <v>288</v>
      </c>
      <c r="B243" s="76"/>
    </row>
    <row r="244" spans="1:2" ht="15.75">
      <c r="A244" s="71" t="s">
        <v>289</v>
      </c>
      <c r="B244" s="61"/>
    </row>
    <row r="245" spans="1:2" ht="16.5">
      <c r="A245" s="70"/>
      <c r="B245" s="70"/>
    </row>
  </sheetData>
  <sheetProtection/>
  <mergeCells count="5">
    <mergeCell ref="A1:K1"/>
    <mergeCell ref="E8:H8"/>
    <mergeCell ref="E9:H9"/>
    <mergeCell ref="A16:B16"/>
    <mergeCell ref="A243:B243"/>
  </mergeCells>
  <hyperlinks>
    <hyperlink ref="B7" r:id="rId1" display="www.metrosalud.gov.co"/>
  </hyperlinks>
  <printOptions/>
  <pageMargins left="0.31496062992125984" right="0.31496062992125984" top="0.35433070866141736" bottom="0.5511811023622047" header="0.31496062992125984" footer="0.31496062992125984"/>
  <pageSetup horizontalDpi="600" verticalDpi="600" orientation="portrait" scale="6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11.42187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metrosaluddosi</dc:creator>
  <cp:keywords/>
  <dc:description/>
  <cp:lastModifiedBy>metrosaluddosi</cp:lastModifiedBy>
  <cp:lastPrinted>2018-07-31T19:09:52Z</cp:lastPrinted>
  <dcterms:created xsi:type="dcterms:W3CDTF">2018-07-12T20:12:36Z</dcterms:created>
  <dcterms:modified xsi:type="dcterms:W3CDTF">2018-09-11T13:13:01Z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