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'Hoja1'!$9:$9</definedName>
  </definedNames>
  <calcPr fullCalcOnLoad="1"/>
</workbook>
</file>

<file path=xl/sharedStrings.xml><?xml version="1.0" encoding="utf-8"?>
<sst xmlns="http://schemas.openxmlformats.org/spreadsheetml/2006/main" count="143" uniqueCount="143">
  <si>
    <t>EMPRESA SOCIAL DEL ESTADO METROSALUD</t>
  </si>
  <si>
    <t>DIRECCION ADMINISTRATIVA</t>
  </si>
  <si>
    <t>CONTRATACION, ALMACENAMIENTO Y DISTRIBUCION</t>
  </si>
  <si>
    <t>ITEM</t>
  </si>
  <si>
    <t>EQUIPO SOLICITADO POR ESE METROSALUD</t>
  </si>
  <si>
    <t>PAIS DE ORIGEN</t>
  </si>
  <si>
    <t>CLASIFICACION DEL RIESGO DEL DISPOSITIVO MEDICO</t>
  </si>
  <si>
    <t>REGISTRO SANITARIO NUMERO</t>
  </si>
  <si>
    <t>FECHA DE VIGENCIA DEL REGISTRO SANITARIO ( DÍA /MES/AÑO)</t>
  </si>
  <si>
    <t>CANTIDAD  SOLICITADA Y COTIZADA</t>
  </si>
  <si>
    <t>VALOR UNITARIO</t>
  </si>
  <si>
    <t>IVA %</t>
  </si>
  <si>
    <t>VALOR UNITARIO + IVA</t>
  </si>
  <si>
    <t>VALOR TOTAL  PROPUESTA</t>
  </si>
  <si>
    <t>Nombre representante legal</t>
  </si>
  <si>
    <t>firma Representante Legal</t>
  </si>
  <si>
    <t>cc</t>
  </si>
  <si>
    <t>VIDA UTIL DEL EQUIPO ( en meses)</t>
  </si>
  <si>
    <t>COSTO TOTAL DE LA OFERTA INCLUIDO IVA</t>
  </si>
  <si>
    <t>COSTO TOTAL DE  MANTENIMIENTO DE POST GARANTIA ANTES DE IVA</t>
  </si>
  <si>
    <t xml:space="preserve">NUMERO DE MANTENIMIENTOS OFRECIDOS DENTRO DE LA GARANTIA </t>
  </si>
  <si>
    <t>HACIENDA PDIG 180252</t>
  </si>
  <si>
    <t>P. PARTICIPATIVO PDIG 180060</t>
  </si>
  <si>
    <t>Amalgamador</t>
  </si>
  <si>
    <t>Autoclave de mesa</t>
  </si>
  <si>
    <t>Bruñidor De White Horqueta</t>
  </si>
  <si>
    <t>Compresor</t>
  </si>
  <si>
    <t>Curetas De Lucas Doble No. 86</t>
  </si>
  <si>
    <t>Delantal de plomo con protector de tiroides</t>
  </si>
  <si>
    <t>Equipo de  RX Odontologico</t>
  </si>
  <si>
    <t>Espaciador De Conductos  #  8</t>
  </si>
  <si>
    <t>Espaciador De Conductos  # 7</t>
  </si>
  <si>
    <t>espátulas inter-proximales</t>
  </si>
  <si>
    <t>Explorador Doble Extremo Nro:5</t>
  </si>
  <si>
    <t>Lampara De Alcohol</t>
  </si>
  <si>
    <t>Legra o elevador del periostio</t>
  </si>
  <si>
    <t>Lima Para Hueso</t>
  </si>
  <si>
    <t>Loceta De Vdrio</t>
  </si>
  <si>
    <t>Negatoscopio</t>
  </si>
  <si>
    <t xml:space="preserve">Pinza disección con garra 14.5 cms., </t>
  </si>
  <si>
    <t xml:space="preserve">Pinza disección sin garra 14.5 cms., </t>
  </si>
  <si>
    <t>Pinza hemostatica 12,5 cms</t>
  </si>
  <si>
    <t>Pinza jones para sujetar campos longitud 9 cms.</t>
  </si>
  <si>
    <t xml:space="preserve">Pinza kocher , hemostática curva 1 x 2 dientes longitud 14 cms. </t>
  </si>
  <si>
    <t>Pinza para papel de articular</t>
  </si>
  <si>
    <t>Recortadores para endondoncia</t>
  </si>
  <si>
    <t>Separador senn punta roma longitud 17 cms.</t>
  </si>
  <si>
    <t>Sonda acanalada 14.5 cms.</t>
  </si>
  <si>
    <t xml:space="preserve">Tijera mayo curva para material longitud 14.5 cms., </t>
  </si>
  <si>
    <t>Tijera metzembaum curva para tejidos longitud 15 cms.,</t>
  </si>
  <si>
    <t>CONTRATISTA:</t>
  </si>
  <si>
    <t>NIT:</t>
  </si>
  <si>
    <t xml:space="preserve">Unidad Odontolgica - Sillon </t>
  </si>
  <si>
    <t>Unidad Odontolgica - Lampara</t>
  </si>
  <si>
    <t>Unidad Odontolgica - Escupidera</t>
  </si>
  <si>
    <t>Unidad Odontolgica - Eyector</t>
  </si>
  <si>
    <t>Unidad Odontolgica - Repisa</t>
  </si>
  <si>
    <t>Unidad Odontolgica - Butaco Odontologico</t>
  </si>
  <si>
    <t>Unidad Odontolgica - Butaco Auxiliar</t>
  </si>
  <si>
    <t>FIAT</t>
  </si>
  <si>
    <t>Aplicador de hidroxido de calcio life-dycal</t>
  </si>
  <si>
    <t>Bruñidor de bola doble N.28/29</t>
  </si>
  <si>
    <t>Cavitron.  frecuencia de 25000 ciclos por segundo</t>
  </si>
  <si>
    <t>Cucharilla y/o excavador doble extremo no. 5</t>
  </si>
  <si>
    <t>Cucharilla. excavador doble extremo no. 14</t>
  </si>
  <si>
    <t xml:space="preserve">Curetas de gracey doble 11/12. </t>
  </si>
  <si>
    <t xml:space="preserve">Curetas de gracey doble 13/14 </t>
  </si>
  <si>
    <t>Curetas de gracey doble 7/8.</t>
  </si>
  <si>
    <t>Dentimetro metalico o  regla milimetrica</t>
  </si>
  <si>
    <t>Discoide cleoide</t>
  </si>
  <si>
    <t>Elevador flhor  para raices derecho angulado apical</t>
  </si>
  <si>
    <t>Elevador flhor para raices izquierdo angulado apical</t>
  </si>
  <si>
    <t>Elevador p/raices recto acanalado delgado 4mm.</t>
  </si>
  <si>
    <t>Elevador recto delgado</t>
  </si>
  <si>
    <t>Empacador de amalgama de doble 1 y 2 black</t>
  </si>
  <si>
    <t>Espatula para cemento doble 180 mm.</t>
  </si>
  <si>
    <t>Espatula de ward doble extremo</t>
  </si>
  <si>
    <t>Forceps no. 69 raices superiores inferiores</t>
  </si>
  <si>
    <t>Forceps universal inferior no. 151</t>
  </si>
  <si>
    <t>Forceps universal superior no. 150</t>
  </si>
  <si>
    <t xml:space="preserve">Gancho para radiografia, individual en acero inoxidable 410, </t>
  </si>
  <si>
    <t>Instrumento  f.p.3 metalico doble</t>
  </si>
  <si>
    <t>Jeringa para carpul con suctor.</t>
  </si>
  <si>
    <t xml:space="preserve">Lampara de fotocurado </t>
  </si>
  <si>
    <t>Mango para bisturi no 3</t>
  </si>
  <si>
    <t>Mango para espejo bucal luna no 5</t>
  </si>
  <si>
    <t xml:space="preserve">Micromotor . n.k.s  
</t>
  </si>
  <si>
    <t>Pieza de mano de alta velocidad</t>
  </si>
  <si>
    <t>Pinza algodonera estriada</t>
  </si>
  <si>
    <t>Pinza porta agujas de mayo hegar 15 cms</t>
  </si>
  <si>
    <t>Pinza universal superior no 150 pediatrica</t>
  </si>
  <si>
    <t>Pinza universal superior no 151 pediatrica</t>
  </si>
  <si>
    <t xml:space="preserve">Porta amalgama doble extremo </t>
  </si>
  <si>
    <t>Porta matriz estilo toflemire</t>
  </si>
  <si>
    <t>Puntas de cavitron 25k tfi-10</t>
  </si>
  <si>
    <t>Separador de mInnesota</t>
  </si>
  <si>
    <t>Sonda periodontal doble extremo</t>
  </si>
  <si>
    <t>Tallador de frank doble</t>
  </si>
  <si>
    <t>Tijera para puntos 9-10,5 cms</t>
  </si>
  <si>
    <t xml:space="preserve">Tijera para tejido  (cirugia) recta 9,5 cms </t>
  </si>
  <si>
    <t>Vaso dapen en metalico</t>
  </si>
  <si>
    <t>Vaso dapen en silicona</t>
  </si>
  <si>
    <t>GARANTIA OFRECIDA EN MESES (minimo 24 meses para equipos y 48 meses  para instrumental)</t>
  </si>
  <si>
    <t xml:space="preserve">MARCA Y MODELO SUGERIDOS </t>
  </si>
  <si>
    <t>MARCA Y MODELO REQUERIDOS</t>
  </si>
  <si>
    <t>DENTSPLY 672200</t>
  </si>
  <si>
    <t>BOBCAT PRO DENTSPLY 81202</t>
  </si>
  <si>
    <t>MAILLEFER 95-D-5
-DELTA EXC5</t>
  </si>
  <si>
    <t>MAILLEFER 95-D-14
-DELTA EXC14-</t>
  </si>
  <si>
    <t>HU-FRIEDY SG11/12 
-DELTA SG1 1/12</t>
  </si>
  <si>
    <t>HU-FRIEDY SG13/14
DELTA SG13/14</t>
  </si>
  <si>
    <t>HU-FRIEDY SG7/8 
-DELTA SG 7/8-</t>
  </si>
  <si>
    <t xml:space="preserve">  HU-FRIEDY  CL-85/6</t>
  </si>
  <si>
    <t>HUFRIEDY CD 4/5
-DELTA CD 1/2</t>
  </si>
  <si>
    <t xml:space="preserve">   HU-FRIEDY E4
-DELTA E4</t>
  </si>
  <si>
    <t xml:space="preserve">   HU-FRIEDY E5
-DELTA E5</t>
  </si>
  <si>
    <t xml:space="preserve">  HU-FRIEDY E34
-DELTA E34S-</t>
  </si>
  <si>
    <t xml:space="preserve">   HU-FRIEDY E301
-DELTA E301</t>
  </si>
  <si>
    <t xml:space="preserve">
DELTA PLGA 2/3</t>
  </si>
  <si>
    <t>DELTA  CVWR1</t>
  </si>
  <si>
    <t>AESCULAP  DF-163
-DELTA CS 24</t>
  </si>
  <si>
    <t xml:space="preserve"> HUFRIEDY EXD 56
-DELTA EXD5</t>
  </si>
  <si>
    <t xml:space="preserve">   HU-FRIEDY F69</t>
  </si>
  <si>
    <t xml:space="preserve">   HU-FRIEDY F151</t>
  </si>
  <si>
    <t xml:space="preserve">   HU-FRIEDY F150</t>
  </si>
  <si>
    <t xml:space="preserve">   HU-FRIEDY TNPFIW3
-DELTA  FP3-</t>
  </si>
  <si>
    <t>HUFRIEDY  SYRASW</t>
  </si>
  <si>
    <t>HUFRIEDY P9</t>
  </si>
  <si>
    <t xml:space="preserve"> HU-FRIEDY BF52</t>
  </si>
  <si>
    <t>HUFRIEDY 10-130-03 
-DELTA SH3-</t>
  </si>
  <si>
    <t>NSK FX205</t>
  </si>
  <si>
    <t>NSK  T112 B2 PA-S</t>
  </si>
  <si>
    <t xml:space="preserve">   HU-FRIEDY SP20
-DELTA DP17-</t>
  </si>
  <si>
    <t xml:space="preserve">
DELTA  DI-400-S</t>
  </si>
  <si>
    <t>HU-FRIEDY  AC5201</t>
  </si>
  <si>
    <t>DENTSPLY 25K TFI-10</t>
  </si>
  <si>
    <t>HU-FRIEDY PCP 126 
-DELTA PGF/WS-</t>
  </si>
  <si>
    <t xml:space="preserve">   HU-FRIEDY CVFR2/32
DELTA CVFR2/3</t>
  </si>
  <si>
    <t>UNIVERSITY
DELTA</t>
  </si>
  <si>
    <t xml:space="preserve">  HU-FRIEDY BB27-29
-UNIVERSITY-</t>
  </si>
  <si>
    <t>DELTA  MH1</t>
  </si>
  <si>
    <t>DELTA  DI+14-S</t>
  </si>
  <si>
    <t>ADENDA 1 ANEXO 3 PLANTILLA DE COTIZACION COMERCIAL EQUIPOS ODONTOLOGICOS PARA LA E.S.E METROSALUD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</si>
</sst>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_ ;\-#,##0.00\ "/>
    <numFmt numFmtId="173" formatCode="0_);\(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2"/>
      <name val="Arial"/>
      <family val="2"/>
    </font>
    <font>
      <sz val="10"/>
      <name val="Arial"/>
      <family val="2"/>
    </font>
    <font>
      <sz val="7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Century Gothic"/>
      <family val="2"/>
    </font>
    <font>
      <sz val="7"/>
      <color indexed="8"/>
      <name val="Century Gothic"/>
      <family val="2"/>
    </font>
    <font>
      <sz val="7"/>
      <color indexed="8"/>
      <name val="Calibri"/>
      <family val="2"/>
    </font>
    <font>
      <b/>
      <sz val="10"/>
      <color indexed="10"/>
      <name val="Univers"/>
      <family val="0"/>
    </font>
    <font>
      <b/>
      <sz val="8"/>
      <color indexed="10"/>
      <name val="Tahoma"/>
      <family val="2"/>
    </font>
    <font>
      <sz val="8"/>
      <color indexed="10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color theme="1"/>
      <name val="Calibri"/>
      <family val="2"/>
    </font>
    <font>
      <b/>
      <sz val="10"/>
      <color rgb="FFFF0000"/>
      <name val="Univers"/>
      <family val="0"/>
    </font>
    <font>
      <b/>
      <sz val="8"/>
      <color rgb="FFFF0000"/>
      <name val="Tahoma"/>
      <family val="2"/>
    </font>
    <font>
      <sz val="8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justify" vertical="center" wrapText="1"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4" fontId="57" fillId="7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>
      <alignment/>
    </xf>
    <xf numFmtId="172" fontId="4" fillId="0" borderId="10" xfId="47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 applyProtection="1">
      <alignment vertical="center" wrapText="1"/>
      <protection/>
    </xf>
    <xf numFmtId="17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textRotation="90" wrapText="1"/>
      <protection/>
    </xf>
    <xf numFmtId="1" fontId="58" fillId="0" borderId="10" xfId="0" applyNumberFormat="1" applyFont="1" applyFill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selection activeCell="A9" sqref="A9:D87"/>
    </sheetView>
  </sheetViews>
  <sheetFormatPr defaultColWidth="11.421875" defaultRowHeight="15"/>
  <cols>
    <col min="1" max="1" width="5.00390625" style="0" customWidth="1"/>
    <col min="2" max="2" width="22.140625" style="0" customWidth="1"/>
    <col min="3" max="3" width="13.8515625" style="0" customWidth="1"/>
    <col min="4" max="5" width="13.00390625" style="0" customWidth="1"/>
    <col min="6" max="6" width="8.140625" style="0" customWidth="1"/>
    <col min="7" max="8" width="13.28125" style="0" customWidth="1"/>
    <col min="9" max="9" width="6.140625" style="0" customWidth="1"/>
    <col min="10" max="10" width="5.28125" style="0" customWidth="1"/>
    <col min="11" max="11" width="7.7109375" style="0" customWidth="1"/>
    <col min="12" max="12" width="13.57421875" style="0" customWidth="1"/>
    <col min="13" max="13" width="6.421875" style="0" customWidth="1"/>
    <col min="14" max="14" width="13.140625" style="0" customWidth="1"/>
    <col min="15" max="16" width="14.7109375" style="0" customWidth="1"/>
    <col min="17" max="17" width="10.28125" style="0" customWidth="1"/>
    <col min="18" max="18" width="9.421875" style="0" customWidth="1"/>
    <col min="19" max="19" width="6.140625" style="0" customWidth="1"/>
  </cols>
  <sheetData>
    <row r="1" spans="1:22" s="3" customFormat="1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"/>
      <c r="S1" s="2"/>
      <c r="T1" s="2"/>
      <c r="U1" s="2"/>
      <c r="V1" s="2"/>
    </row>
    <row r="2" spans="1:22" s="3" customFormat="1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2"/>
      <c r="S2" s="2"/>
      <c r="T2" s="2"/>
      <c r="U2" s="2"/>
      <c r="V2" s="2"/>
    </row>
    <row r="3" spans="1:22" s="3" customFormat="1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"/>
      <c r="S3" s="2"/>
      <c r="T3" s="2"/>
      <c r="U3" s="2"/>
      <c r="V3" s="2"/>
    </row>
    <row r="4" spans="1:22" s="3" customFormat="1" ht="12.75">
      <c r="A4" s="48" t="s">
        <v>142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2"/>
      <c r="S4" s="2"/>
      <c r="T4" s="2"/>
      <c r="U4" s="2"/>
      <c r="V4" s="2"/>
    </row>
    <row r="5" spans="1:22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</row>
    <row r="6" spans="1:22" s="3" customFormat="1" ht="12.75">
      <c r="A6" s="1"/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</row>
    <row r="7" spans="1:22" s="3" customFormat="1" ht="12.75">
      <c r="A7" s="1"/>
      <c r="B7" s="1" t="s">
        <v>51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</row>
    <row r="9" spans="1:19" s="7" customFormat="1" ht="123.75">
      <c r="A9" s="4" t="s">
        <v>3</v>
      </c>
      <c r="B9" s="4" t="s">
        <v>4</v>
      </c>
      <c r="C9" s="49" t="s">
        <v>103</v>
      </c>
      <c r="D9" s="4" t="s">
        <v>104</v>
      </c>
      <c r="E9" s="4" t="s">
        <v>5</v>
      </c>
      <c r="F9" s="20" t="s">
        <v>6</v>
      </c>
      <c r="G9" s="4" t="s">
        <v>7</v>
      </c>
      <c r="H9" s="4" t="s">
        <v>8</v>
      </c>
      <c r="I9" s="30" t="s">
        <v>22</v>
      </c>
      <c r="J9" s="30" t="s">
        <v>21</v>
      </c>
      <c r="K9" s="17" t="s">
        <v>9</v>
      </c>
      <c r="L9" s="14" t="s">
        <v>10</v>
      </c>
      <c r="M9" s="14" t="s">
        <v>11</v>
      </c>
      <c r="N9" s="14" t="s">
        <v>12</v>
      </c>
      <c r="O9" s="15" t="s">
        <v>18</v>
      </c>
      <c r="P9" s="16" t="s">
        <v>19</v>
      </c>
      <c r="Q9" s="5" t="s">
        <v>102</v>
      </c>
      <c r="R9" s="6" t="s">
        <v>20</v>
      </c>
      <c r="S9" s="33" t="s">
        <v>17</v>
      </c>
    </row>
    <row r="10" spans="1:19" ht="29.25" customHeight="1">
      <c r="A10" s="29">
        <v>1</v>
      </c>
      <c r="B10" s="28" t="s">
        <v>23</v>
      </c>
      <c r="C10" s="38"/>
      <c r="D10" s="38" t="s">
        <v>105</v>
      </c>
      <c r="E10" s="11"/>
      <c r="F10" s="8"/>
      <c r="G10" s="19"/>
      <c r="H10" s="9"/>
      <c r="I10" s="36">
        <v>2</v>
      </c>
      <c r="J10" s="34"/>
      <c r="K10" s="31">
        <f>I10+J10</f>
        <v>2</v>
      </c>
      <c r="L10" s="22"/>
      <c r="M10" s="23">
        <v>0.19</v>
      </c>
      <c r="N10" s="24">
        <f>(L10*M10)+L10</f>
        <v>0</v>
      </c>
      <c r="O10" s="25">
        <f>K10*N10</f>
        <v>0</v>
      </c>
      <c r="P10" s="25"/>
      <c r="Q10" s="26"/>
      <c r="R10" s="26"/>
      <c r="S10" s="21"/>
    </row>
    <row r="11" spans="1:19" ht="30" customHeight="1">
      <c r="A11" s="29">
        <v>2</v>
      </c>
      <c r="B11" s="28" t="s">
        <v>60</v>
      </c>
      <c r="C11" s="41" t="s">
        <v>138</v>
      </c>
      <c r="D11" s="38"/>
      <c r="E11" s="11"/>
      <c r="F11" s="8"/>
      <c r="G11" s="19"/>
      <c r="H11" s="9"/>
      <c r="I11" s="36">
        <v>98</v>
      </c>
      <c r="J11" s="34"/>
      <c r="K11" s="31">
        <f aca="true" t="shared" si="0" ref="K11:K54">I11+J11</f>
        <v>98</v>
      </c>
      <c r="L11" s="22"/>
      <c r="M11" s="23">
        <v>0.19</v>
      </c>
      <c r="N11" s="24">
        <f aca="true" t="shared" si="1" ref="N11:N54">(L11*M11)+L11</f>
        <v>0</v>
      </c>
      <c r="O11" s="25">
        <f aca="true" t="shared" si="2" ref="O11:O54">K11*N11</f>
        <v>0</v>
      </c>
      <c r="P11" s="25"/>
      <c r="Q11" s="26"/>
      <c r="R11" s="26"/>
      <c r="S11" s="21"/>
    </row>
    <row r="12" spans="1:19" ht="30" customHeight="1">
      <c r="A12" s="29">
        <v>3</v>
      </c>
      <c r="B12" s="28" t="s">
        <v>24</v>
      </c>
      <c r="C12" s="41"/>
      <c r="D12" s="38"/>
      <c r="E12" s="11"/>
      <c r="F12" s="8"/>
      <c r="G12" s="19"/>
      <c r="H12" s="9"/>
      <c r="I12" s="37">
        <v>3</v>
      </c>
      <c r="J12" s="35"/>
      <c r="K12" s="31">
        <f t="shared" si="0"/>
        <v>3</v>
      </c>
      <c r="L12" s="22"/>
      <c r="M12" s="23">
        <v>0.19</v>
      </c>
      <c r="N12" s="24">
        <f t="shared" si="1"/>
        <v>0</v>
      </c>
      <c r="O12" s="25">
        <f t="shared" si="2"/>
        <v>0</v>
      </c>
      <c r="P12" s="25"/>
      <c r="Q12" s="26"/>
      <c r="R12" s="26"/>
      <c r="S12" s="21"/>
    </row>
    <row r="13" spans="1:19" ht="43.5" customHeight="1">
      <c r="A13" s="29">
        <v>4</v>
      </c>
      <c r="B13" s="28" t="s">
        <v>61</v>
      </c>
      <c r="C13" s="41" t="s">
        <v>139</v>
      </c>
      <c r="D13" s="38"/>
      <c r="E13" s="11"/>
      <c r="F13" s="8"/>
      <c r="G13" s="19"/>
      <c r="H13" s="9"/>
      <c r="I13" s="36">
        <v>49</v>
      </c>
      <c r="J13" s="34"/>
      <c r="K13" s="31">
        <f t="shared" si="0"/>
        <v>49</v>
      </c>
      <c r="L13" s="22"/>
      <c r="M13" s="23">
        <v>0.19</v>
      </c>
      <c r="N13" s="24">
        <f t="shared" si="1"/>
        <v>0</v>
      </c>
      <c r="O13" s="25">
        <f t="shared" si="2"/>
        <v>0</v>
      </c>
      <c r="P13" s="25"/>
      <c r="Q13" s="26"/>
      <c r="R13" s="26"/>
      <c r="S13" s="21"/>
    </row>
    <row r="14" spans="1:19" ht="34.5" customHeight="1">
      <c r="A14" s="29">
        <v>5</v>
      </c>
      <c r="B14" s="28" t="s">
        <v>25</v>
      </c>
      <c r="C14" s="41"/>
      <c r="D14" s="38"/>
      <c r="E14" s="11"/>
      <c r="F14" s="8"/>
      <c r="G14" s="19"/>
      <c r="H14" s="9"/>
      <c r="I14" s="36">
        <v>26</v>
      </c>
      <c r="J14" s="34"/>
      <c r="K14" s="31">
        <f t="shared" si="0"/>
        <v>26</v>
      </c>
      <c r="L14" s="22"/>
      <c r="M14" s="23">
        <v>0.19</v>
      </c>
      <c r="N14" s="24">
        <f t="shared" si="1"/>
        <v>0</v>
      </c>
      <c r="O14" s="25">
        <f t="shared" si="2"/>
        <v>0</v>
      </c>
      <c r="P14" s="25"/>
      <c r="Q14" s="26"/>
      <c r="R14" s="26"/>
      <c r="S14" s="21"/>
    </row>
    <row r="15" spans="1:19" ht="34.5" customHeight="1">
      <c r="A15" s="29">
        <v>6</v>
      </c>
      <c r="B15" s="28" t="s">
        <v>62</v>
      </c>
      <c r="C15" s="41"/>
      <c r="D15" s="38" t="s">
        <v>106</v>
      </c>
      <c r="E15" s="11"/>
      <c r="F15" s="8"/>
      <c r="G15" s="19"/>
      <c r="H15" s="9"/>
      <c r="I15" s="36">
        <v>5</v>
      </c>
      <c r="J15" s="34"/>
      <c r="K15" s="31">
        <f t="shared" si="0"/>
        <v>5</v>
      </c>
      <c r="L15" s="22"/>
      <c r="M15" s="23">
        <v>0.19</v>
      </c>
      <c r="N15" s="24">
        <f t="shared" si="1"/>
        <v>0</v>
      </c>
      <c r="O15" s="25">
        <f t="shared" si="2"/>
        <v>0</v>
      </c>
      <c r="P15" s="25"/>
      <c r="Q15" s="26"/>
      <c r="R15" s="26"/>
      <c r="S15" s="21"/>
    </row>
    <row r="16" spans="1:19" ht="25.5" customHeight="1">
      <c r="A16" s="29">
        <v>7</v>
      </c>
      <c r="B16" s="28" t="s">
        <v>26</v>
      </c>
      <c r="C16" s="41"/>
      <c r="D16" s="38"/>
      <c r="E16" s="11"/>
      <c r="F16" s="8"/>
      <c r="G16" s="19"/>
      <c r="H16" s="9"/>
      <c r="I16" s="37">
        <v>9</v>
      </c>
      <c r="J16" s="37">
        <v>2</v>
      </c>
      <c r="K16" s="31">
        <f t="shared" si="0"/>
        <v>11</v>
      </c>
      <c r="L16" s="22"/>
      <c r="M16" s="23">
        <v>0.19</v>
      </c>
      <c r="N16" s="24">
        <f t="shared" si="1"/>
        <v>0</v>
      </c>
      <c r="O16" s="25">
        <f t="shared" si="2"/>
        <v>0</v>
      </c>
      <c r="P16" s="25"/>
      <c r="Q16" s="26"/>
      <c r="R16" s="26"/>
      <c r="S16" s="21"/>
    </row>
    <row r="17" spans="1:19" ht="34.5" customHeight="1">
      <c r="A17" s="29">
        <v>8</v>
      </c>
      <c r="B17" s="28" t="s">
        <v>63</v>
      </c>
      <c r="C17" s="41" t="s">
        <v>107</v>
      </c>
      <c r="D17" s="38"/>
      <c r="E17" s="11"/>
      <c r="F17" s="8"/>
      <c r="G17" s="19"/>
      <c r="H17" s="9"/>
      <c r="I17" s="37">
        <v>112</v>
      </c>
      <c r="J17" s="21"/>
      <c r="K17" s="31">
        <f t="shared" si="0"/>
        <v>112</v>
      </c>
      <c r="L17" s="22"/>
      <c r="M17" s="23">
        <v>0.19</v>
      </c>
      <c r="N17" s="24">
        <f t="shared" si="1"/>
        <v>0</v>
      </c>
      <c r="O17" s="25">
        <f t="shared" si="2"/>
        <v>0</v>
      </c>
      <c r="P17" s="25"/>
      <c r="Q17" s="26"/>
      <c r="R17" s="26"/>
      <c r="S17" s="21"/>
    </row>
    <row r="18" spans="1:19" ht="33" customHeight="1">
      <c r="A18" s="29">
        <v>9</v>
      </c>
      <c r="B18" s="28" t="s">
        <v>64</v>
      </c>
      <c r="C18" s="41" t="s">
        <v>108</v>
      </c>
      <c r="D18" s="38"/>
      <c r="E18" s="11"/>
      <c r="F18" s="8"/>
      <c r="G18" s="19"/>
      <c r="H18" s="9"/>
      <c r="I18" s="37">
        <v>100</v>
      </c>
      <c r="J18" s="21"/>
      <c r="K18" s="31">
        <f t="shared" si="0"/>
        <v>100</v>
      </c>
      <c r="L18" s="22"/>
      <c r="M18" s="23">
        <v>0.19</v>
      </c>
      <c r="N18" s="24">
        <f t="shared" si="1"/>
        <v>0</v>
      </c>
      <c r="O18" s="25">
        <f t="shared" si="2"/>
        <v>0</v>
      </c>
      <c r="P18" s="25"/>
      <c r="Q18" s="26"/>
      <c r="R18" s="26"/>
      <c r="S18" s="21"/>
    </row>
    <row r="19" spans="1:19" ht="36" customHeight="1">
      <c r="A19" s="29">
        <v>10</v>
      </c>
      <c r="B19" s="28" t="s">
        <v>65</v>
      </c>
      <c r="C19" s="41" t="s">
        <v>109</v>
      </c>
      <c r="D19" s="38"/>
      <c r="E19" s="11"/>
      <c r="F19" s="8"/>
      <c r="G19" s="19"/>
      <c r="H19" s="9"/>
      <c r="I19" s="37">
        <v>33</v>
      </c>
      <c r="J19" s="21"/>
      <c r="K19" s="31">
        <f t="shared" si="0"/>
        <v>33</v>
      </c>
      <c r="L19" s="22"/>
      <c r="M19" s="23">
        <v>0.19</v>
      </c>
      <c r="N19" s="24">
        <f t="shared" si="1"/>
        <v>0</v>
      </c>
      <c r="O19" s="25">
        <f t="shared" si="2"/>
        <v>0</v>
      </c>
      <c r="P19" s="25"/>
      <c r="Q19" s="26"/>
      <c r="R19" s="26"/>
      <c r="S19" s="21"/>
    </row>
    <row r="20" spans="1:19" ht="34.5" customHeight="1">
      <c r="A20" s="29">
        <v>11</v>
      </c>
      <c r="B20" s="28" t="s">
        <v>66</v>
      </c>
      <c r="C20" s="41" t="s">
        <v>110</v>
      </c>
      <c r="D20" s="38"/>
      <c r="E20" s="11"/>
      <c r="F20" s="8"/>
      <c r="G20" s="19"/>
      <c r="H20" s="9"/>
      <c r="I20" s="37">
        <v>36</v>
      </c>
      <c r="J20" s="21"/>
      <c r="K20" s="31">
        <f t="shared" si="0"/>
        <v>36</v>
      </c>
      <c r="L20" s="22"/>
      <c r="M20" s="23">
        <v>0.19</v>
      </c>
      <c r="N20" s="24">
        <f t="shared" si="1"/>
        <v>0</v>
      </c>
      <c r="O20" s="25">
        <f t="shared" si="2"/>
        <v>0</v>
      </c>
      <c r="P20" s="25"/>
      <c r="Q20" s="26"/>
      <c r="R20" s="26"/>
      <c r="S20" s="21"/>
    </row>
    <row r="21" spans="1:19" ht="25.5" customHeight="1">
      <c r="A21" s="29">
        <v>12</v>
      </c>
      <c r="B21" s="28" t="s">
        <v>67</v>
      </c>
      <c r="C21" s="41" t="s">
        <v>111</v>
      </c>
      <c r="D21" s="38"/>
      <c r="E21" s="11"/>
      <c r="F21" s="8"/>
      <c r="G21" s="19"/>
      <c r="H21" s="9"/>
      <c r="I21" s="37">
        <v>33</v>
      </c>
      <c r="J21" s="21"/>
      <c r="K21" s="31">
        <f t="shared" si="0"/>
        <v>33</v>
      </c>
      <c r="L21" s="22"/>
      <c r="M21" s="23">
        <v>0.19</v>
      </c>
      <c r="N21" s="24">
        <f t="shared" si="1"/>
        <v>0</v>
      </c>
      <c r="O21" s="25">
        <f t="shared" si="2"/>
        <v>0</v>
      </c>
      <c r="P21" s="25"/>
      <c r="Q21" s="26"/>
      <c r="R21" s="26"/>
      <c r="S21" s="21"/>
    </row>
    <row r="22" spans="1:19" ht="31.5" customHeight="1">
      <c r="A22" s="29">
        <v>13</v>
      </c>
      <c r="B22" s="28" t="s">
        <v>27</v>
      </c>
      <c r="C22" s="41" t="s">
        <v>112</v>
      </c>
      <c r="D22" s="38"/>
      <c r="E22" s="11"/>
      <c r="F22" s="8"/>
      <c r="G22" s="19"/>
      <c r="H22" s="9"/>
      <c r="I22" s="37">
        <v>21</v>
      </c>
      <c r="J22" s="21"/>
      <c r="K22" s="31">
        <f t="shared" si="0"/>
        <v>21</v>
      </c>
      <c r="L22" s="22"/>
      <c r="M22" s="23">
        <v>0.19</v>
      </c>
      <c r="N22" s="24">
        <f t="shared" si="1"/>
        <v>0</v>
      </c>
      <c r="O22" s="25">
        <f t="shared" si="2"/>
        <v>0</v>
      </c>
      <c r="P22" s="25"/>
      <c r="Q22" s="26"/>
      <c r="R22" s="26"/>
      <c r="S22" s="21"/>
    </row>
    <row r="23" spans="1:19" ht="31.5" customHeight="1">
      <c r="A23" s="29">
        <v>14</v>
      </c>
      <c r="B23" s="28" t="s">
        <v>28</v>
      </c>
      <c r="C23" s="41"/>
      <c r="D23" s="38"/>
      <c r="E23" s="11"/>
      <c r="F23" s="8"/>
      <c r="G23" s="19"/>
      <c r="H23" s="9"/>
      <c r="I23" s="37">
        <v>2</v>
      </c>
      <c r="J23" s="21"/>
      <c r="K23" s="31">
        <f t="shared" si="0"/>
        <v>2</v>
      </c>
      <c r="L23" s="22"/>
      <c r="M23" s="23">
        <v>0.19</v>
      </c>
      <c r="N23" s="24">
        <f t="shared" si="1"/>
        <v>0</v>
      </c>
      <c r="O23" s="25">
        <f t="shared" si="2"/>
        <v>0</v>
      </c>
      <c r="P23" s="25"/>
      <c r="Q23" s="26"/>
      <c r="R23" s="26"/>
      <c r="S23" s="21"/>
    </row>
    <row r="24" spans="1:19" ht="33" customHeight="1">
      <c r="A24" s="29">
        <v>15</v>
      </c>
      <c r="B24" s="28" t="s">
        <v>68</v>
      </c>
      <c r="C24" s="41"/>
      <c r="D24" s="38"/>
      <c r="E24" s="11"/>
      <c r="F24" s="8"/>
      <c r="G24" s="19"/>
      <c r="H24" s="9"/>
      <c r="I24" s="37">
        <v>35</v>
      </c>
      <c r="J24" s="21"/>
      <c r="K24" s="31">
        <f t="shared" si="0"/>
        <v>35</v>
      </c>
      <c r="L24" s="22"/>
      <c r="M24" s="23">
        <v>0.19</v>
      </c>
      <c r="N24" s="24">
        <f t="shared" si="1"/>
        <v>0</v>
      </c>
      <c r="O24" s="25">
        <f t="shared" si="2"/>
        <v>0</v>
      </c>
      <c r="P24" s="25"/>
      <c r="Q24" s="26"/>
      <c r="R24" s="26"/>
      <c r="S24" s="21"/>
    </row>
    <row r="25" spans="1:19" ht="33" customHeight="1">
      <c r="A25" s="29">
        <v>16</v>
      </c>
      <c r="B25" s="28" t="s">
        <v>69</v>
      </c>
      <c r="C25" s="41" t="s">
        <v>113</v>
      </c>
      <c r="D25" s="38"/>
      <c r="E25" s="11"/>
      <c r="F25" s="8"/>
      <c r="G25" s="19"/>
      <c r="H25" s="9"/>
      <c r="I25" s="37">
        <v>46</v>
      </c>
      <c r="J25" s="21"/>
      <c r="K25" s="31">
        <f t="shared" si="0"/>
        <v>46</v>
      </c>
      <c r="L25" s="22"/>
      <c r="M25" s="23">
        <v>0.19</v>
      </c>
      <c r="N25" s="24">
        <f t="shared" si="1"/>
        <v>0</v>
      </c>
      <c r="O25" s="25">
        <f t="shared" si="2"/>
        <v>0</v>
      </c>
      <c r="P25" s="25"/>
      <c r="Q25" s="26"/>
      <c r="R25" s="26"/>
      <c r="S25" s="21"/>
    </row>
    <row r="26" spans="1:19" ht="28.5" customHeight="1">
      <c r="A26" s="29">
        <v>17</v>
      </c>
      <c r="B26" s="28" t="s">
        <v>70</v>
      </c>
      <c r="C26" s="41" t="s">
        <v>114</v>
      </c>
      <c r="D26" s="38"/>
      <c r="E26" s="11"/>
      <c r="F26" s="8"/>
      <c r="G26" s="19"/>
      <c r="H26" s="9"/>
      <c r="I26" s="36">
        <v>30</v>
      </c>
      <c r="J26" s="34"/>
      <c r="K26" s="31">
        <f t="shared" si="0"/>
        <v>30</v>
      </c>
      <c r="L26" s="22"/>
      <c r="M26" s="23">
        <v>0.19</v>
      </c>
      <c r="N26" s="24">
        <f t="shared" si="1"/>
        <v>0</v>
      </c>
      <c r="O26" s="25">
        <f t="shared" si="2"/>
        <v>0</v>
      </c>
      <c r="P26" s="25"/>
      <c r="Q26" s="26"/>
      <c r="R26" s="26"/>
      <c r="S26" s="21"/>
    </row>
    <row r="27" spans="1:19" ht="28.5" customHeight="1">
      <c r="A27" s="29">
        <v>18</v>
      </c>
      <c r="B27" s="28" t="s">
        <v>71</v>
      </c>
      <c r="C27" s="41" t="s">
        <v>115</v>
      </c>
      <c r="D27" s="38"/>
      <c r="E27" s="11"/>
      <c r="F27" s="8"/>
      <c r="G27" s="19"/>
      <c r="H27" s="9"/>
      <c r="I27" s="36">
        <v>31</v>
      </c>
      <c r="J27" s="34"/>
      <c r="K27" s="31">
        <f t="shared" si="0"/>
        <v>31</v>
      </c>
      <c r="L27" s="22"/>
      <c r="M27" s="23">
        <v>0.19</v>
      </c>
      <c r="N27" s="24">
        <f t="shared" si="1"/>
        <v>0</v>
      </c>
      <c r="O27" s="25">
        <f t="shared" si="2"/>
        <v>0</v>
      </c>
      <c r="P27" s="25"/>
      <c r="Q27" s="26"/>
      <c r="R27" s="26"/>
      <c r="S27" s="21"/>
    </row>
    <row r="28" spans="1:19" ht="35.25" customHeight="1">
      <c r="A28" s="29">
        <v>19</v>
      </c>
      <c r="B28" s="28" t="s">
        <v>72</v>
      </c>
      <c r="C28" s="41" t="s">
        <v>116</v>
      </c>
      <c r="D28" s="38"/>
      <c r="E28" s="11"/>
      <c r="F28" s="8"/>
      <c r="G28" s="19"/>
      <c r="H28" s="9"/>
      <c r="I28" s="37">
        <v>31</v>
      </c>
      <c r="J28" s="21"/>
      <c r="K28" s="31">
        <f t="shared" si="0"/>
        <v>31</v>
      </c>
      <c r="L28" s="22"/>
      <c r="M28" s="23">
        <v>0.19</v>
      </c>
      <c r="N28" s="24">
        <f t="shared" si="1"/>
        <v>0</v>
      </c>
      <c r="O28" s="25">
        <f t="shared" si="2"/>
        <v>0</v>
      </c>
      <c r="P28" s="25"/>
      <c r="Q28" s="26"/>
      <c r="R28" s="26"/>
      <c r="S28" s="21"/>
    </row>
    <row r="29" spans="1:19" ht="28.5" customHeight="1">
      <c r="A29" s="29">
        <v>20</v>
      </c>
      <c r="B29" s="28" t="s">
        <v>73</v>
      </c>
      <c r="C29" s="41" t="s">
        <v>117</v>
      </c>
      <c r="D29" s="38"/>
      <c r="E29" s="11"/>
      <c r="F29" s="8"/>
      <c r="G29" s="19"/>
      <c r="H29" s="9"/>
      <c r="I29" s="37">
        <v>26</v>
      </c>
      <c r="J29" s="21"/>
      <c r="K29" s="31">
        <f t="shared" si="0"/>
        <v>26</v>
      </c>
      <c r="L29" s="22"/>
      <c r="M29" s="23">
        <v>0.19</v>
      </c>
      <c r="N29" s="24">
        <f t="shared" si="1"/>
        <v>0</v>
      </c>
      <c r="O29" s="25">
        <f t="shared" si="2"/>
        <v>0</v>
      </c>
      <c r="P29" s="25"/>
      <c r="Q29" s="26"/>
      <c r="R29" s="26"/>
      <c r="S29" s="21"/>
    </row>
    <row r="30" spans="1:19" ht="22.5" customHeight="1">
      <c r="A30" s="29">
        <v>21</v>
      </c>
      <c r="B30" s="28" t="s">
        <v>74</v>
      </c>
      <c r="C30" s="41" t="s">
        <v>118</v>
      </c>
      <c r="D30" s="38"/>
      <c r="E30" s="11"/>
      <c r="F30" s="8"/>
      <c r="G30" s="19"/>
      <c r="H30" s="9"/>
      <c r="I30" s="37">
        <v>52</v>
      </c>
      <c r="J30" s="21"/>
      <c r="K30" s="31">
        <f t="shared" si="0"/>
        <v>52</v>
      </c>
      <c r="L30" s="22"/>
      <c r="M30" s="23">
        <v>0.19</v>
      </c>
      <c r="N30" s="24">
        <f t="shared" si="1"/>
        <v>0</v>
      </c>
      <c r="O30" s="25">
        <f t="shared" si="2"/>
        <v>0</v>
      </c>
      <c r="P30" s="25"/>
      <c r="Q30" s="26"/>
      <c r="R30" s="26"/>
      <c r="S30" s="21"/>
    </row>
    <row r="31" spans="1:19" ht="24.75" customHeight="1">
      <c r="A31" s="29">
        <v>22</v>
      </c>
      <c r="B31" s="28" t="s">
        <v>29</v>
      </c>
      <c r="D31" s="41" t="s">
        <v>59</v>
      </c>
      <c r="E31" s="11"/>
      <c r="F31" s="8"/>
      <c r="G31" s="19"/>
      <c r="H31" s="9"/>
      <c r="I31" s="37">
        <v>10</v>
      </c>
      <c r="J31" s="37">
        <v>2</v>
      </c>
      <c r="K31" s="31">
        <f t="shared" si="0"/>
        <v>12</v>
      </c>
      <c r="L31" s="22"/>
      <c r="M31" s="23">
        <v>0.19</v>
      </c>
      <c r="N31" s="24">
        <f t="shared" si="1"/>
        <v>0</v>
      </c>
      <c r="O31" s="25">
        <f t="shared" si="2"/>
        <v>0</v>
      </c>
      <c r="P31" s="25"/>
      <c r="Q31" s="26"/>
      <c r="R31" s="26"/>
      <c r="S31" s="21"/>
    </row>
    <row r="32" spans="1:19" ht="26.25" customHeight="1">
      <c r="A32" s="29">
        <v>23</v>
      </c>
      <c r="B32" s="28" t="s">
        <v>30</v>
      </c>
      <c r="C32" s="41"/>
      <c r="D32" s="38"/>
      <c r="E32" s="11"/>
      <c r="F32" s="8"/>
      <c r="G32" s="19"/>
      <c r="H32" s="9"/>
      <c r="I32" s="37">
        <v>11</v>
      </c>
      <c r="J32" s="21"/>
      <c r="K32" s="31">
        <f t="shared" si="0"/>
        <v>11</v>
      </c>
      <c r="L32" s="22"/>
      <c r="M32" s="23">
        <v>0.19</v>
      </c>
      <c r="N32" s="24">
        <f t="shared" si="1"/>
        <v>0</v>
      </c>
      <c r="O32" s="25">
        <f t="shared" si="2"/>
        <v>0</v>
      </c>
      <c r="P32" s="25"/>
      <c r="Q32" s="26"/>
      <c r="R32" s="26"/>
      <c r="S32" s="21"/>
    </row>
    <row r="33" spans="1:19" ht="22.5" customHeight="1">
      <c r="A33" s="29">
        <v>24</v>
      </c>
      <c r="B33" s="28" t="s">
        <v>31</v>
      </c>
      <c r="C33" s="41"/>
      <c r="D33" s="38"/>
      <c r="E33" s="11"/>
      <c r="F33" s="8"/>
      <c r="G33" s="19"/>
      <c r="H33" s="9"/>
      <c r="I33" s="37">
        <v>14</v>
      </c>
      <c r="J33" s="21"/>
      <c r="K33" s="31">
        <f t="shared" si="0"/>
        <v>14</v>
      </c>
      <c r="L33" s="22"/>
      <c r="M33" s="23">
        <v>0.19</v>
      </c>
      <c r="N33" s="24">
        <f t="shared" si="1"/>
        <v>0</v>
      </c>
      <c r="O33" s="25">
        <f t="shared" si="2"/>
        <v>0</v>
      </c>
      <c r="P33" s="25"/>
      <c r="Q33" s="26"/>
      <c r="R33" s="26"/>
      <c r="S33" s="21"/>
    </row>
    <row r="34" spans="1:19" ht="22.5" customHeight="1">
      <c r="A34" s="29">
        <v>25</v>
      </c>
      <c r="B34" s="28" t="s">
        <v>76</v>
      </c>
      <c r="C34" s="41" t="s">
        <v>119</v>
      </c>
      <c r="D34" s="38"/>
      <c r="E34" s="11"/>
      <c r="F34" s="8"/>
      <c r="G34" s="19"/>
      <c r="H34" s="9"/>
      <c r="I34" s="37">
        <v>43</v>
      </c>
      <c r="J34" s="21"/>
      <c r="K34" s="31">
        <f t="shared" si="0"/>
        <v>43</v>
      </c>
      <c r="L34" s="22"/>
      <c r="M34" s="23">
        <v>0.19</v>
      </c>
      <c r="N34" s="24">
        <f t="shared" si="1"/>
        <v>0</v>
      </c>
      <c r="O34" s="25">
        <f t="shared" si="2"/>
        <v>0</v>
      </c>
      <c r="P34" s="25"/>
      <c r="Q34" s="26"/>
      <c r="R34" s="26"/>
      <c r="S34" s="21"/>
    </row>
    <row r="35" spans="1:19" ht="22.5" customHeight="1">
      <c r="A35" s="29">
        <v>26</v>
      </c>
      <c r="B35" s="28" t="s">
        <v>75</v>
      </c>
      <c r="C35" s="41" t="s">
        <v>120</v>
      </c>
      <c r="D35" s="38"/>
      <c r="E35" s="11"/>
      <c r="F35" s="8"/>
      <c r="G35" s="19"/>
      <c r="H35" s="9"/>
      <c r="I35" s="36">
        <v>37</v>
      </c>
      <c r="J35" s="34"/>
      <c r="K35" s="31">
        <f t="shared" si="0"/>
        <v>37</v>
      </c>
      <c r="L35" s="22"/>
      <c r="M35" s="23">
        <v>0.19</v>
      </c>
      <c r="N35" s="24">
        <f t="shared" si="1"/>
        <v>0</v>
      </c>
      <c r="O35" s="25">
        <f t="shared" si="2"/>
        <v>0</v>
      </c>
      <c r="P35" s="25"/>
      <c r="Q35" s="26"/>
      <c r="R35" s="26"/>
      <c r="S35" s="21"/>
    </row>
    <row r="36" spans="1:19" ht="22.5" customHeight="1">
      <c r="A36" s="29">
        <v>27</v>
      </c>
      <c r="B36" s="28" t="s">
        <v>32</v>
      </c>
      <c r="C36" s="42"/>
      <c r="D36" s="39"/>
      <c r="E36" s="11"/>
      <c r="F36" s="8"/>
      <c r="G36" s="19"/>
      <c r="H36" s="9"/>
      <c r="I36" s="37">
        <v>3</v>
      </c>
      <c r="J36" s="21"/>
      <c r="K36" s="31">
        <f t="shared" si="0"/>
        <v>3</v>
      </c>
      <c r="L36" s="22"/>
      <c r="M36" s="23">
        <v>0.19</v>
      </c>
      <c r="N36" s="24">
        <f t="shared" si="1"/>
        <v>0</v>
      </c>
      <c r="O36" s="25">
        <f t="shared" si="2"/>
        <v>0</v>
      </c>
      <c r="P36" s="25"/>
      <c r="Q36" s="26"/>
      <c r="R36" s="26"/>
      <c r="S36" s="21"/>
    </row>
    <row r="37" spans="1:19" ht="22.5" customHeight="1">
      <c r="A37" s="29">
        <v>28</v>
      </c>
      <c r="B37" s="28" t="s">
        <v>33</v>
      </c>
      <c r="C37" s="41" t="s">
        <v>121</v>
      </c>
      <c r="D37" s="38"/>
      <c r="E37" s="11"/>
      <c r="F37" s="8"/>
      <c r="G37" s="19"/>
      <c r="H37" s="9"/>
      <c r="I37" s="37">
        <v>88</v>
      </c>
      <c r="J37" s="21"/>
      <c r="K37" s="31">
        <f t="shared" si="0"/>
        <v>88</v>
      </c>
      <c r="L37" s="22"/>
      <c r="M37" s="23">
        <v>0.19</v>
      </c>
      <c r="N37" s="24">
        <f t="shared" si="1"/>
        <v>0</v>
      </c>
      <c r="O37" s="25">
        <f t="shared" si="2"/>
        <v>0</v>
      </c>
      <c r="P37" s="25"/>
      <c r="Q37" s="26"/>
      <c r="R37" s="26"/>
      <c r="S37" s="21"/>
    </row>
    <row r="38" spans="1:19" ht="27.75" customHeight="1">
      <c r="A38" s="29">
        <v>29</v>
      </c>
      <c r="B38" s="28" t="s">
        <v>77</v>
      </c>
      <c r="C38" s="41" t="s">
        <v>122</v>
      </c>
      <c r="D38" s="38"/>
      <c r="E38" s="11"/>
      <c r="F38" s="8"/>
      <c r="G38" s="19"/>
      <c r="H38" s="9"/>
      <c r="I38" s="37">
        <v>36</v>
      </c>
      <c r="J38" s="21"/>
      <c r="K38" s="31">
        <f t="shared" si="0"/>
        <v>36</v>
      </c>
      <c r="L38" s="22"/>
      <c r="M38" s="23">
        <v>0.19</v>
      </c>
      <c r="N38" s="24">
        <f t="shared" si="1"/>
        <v>0</v>
      </c>
      <c r="O38" s="25">
        <f t="shared" si="2"/>
        <v>0</v>
      </c>
      <c r="P38" s="25"/>
      <c r="Q38" s="26"/>
      <c r="R38" s="26"/>
      <c r="S38" s="21"/>
    </row>
    <row r="39" spans="1:19" ht="22.5" customHeight="1">
      <c r="A39" s="29">
        <v>30</v>
      </c>
      <c r="B39" s="28" t="s">
        <v>78</v>
      </c>
      <c r="C39" s="41" t="s">
        <v>123</v>
      </c>
      <c r="D39" s="38"/>
      <c r="E39" s="11"/>
      <c r="F39" s="8"/>
      <c r="G39" s="19"/>
      <c r="H39" s="9"/>
      <c r="I39" s="37">
        <v>37</v>
      </c>
      <c r="J39" s="21"/>
      <c r="K39" s="31">
        <f t="shared" si="0"/>
        <v>37</v>
      </c>
      <c r="L39" s="22"/>
      <c r="M39" s="23">
        <v>0.19</v>
      </c>
      <c r="N39" s="24">
        <f t="shared" si="1"/>
        <v>0</v>
      </c>
      <c r="O39" s="25">
        <f t="shared" si="2"/>
        <v>0</v>
      </c>
      <c r="P39" s="25"/>
      <c r="Q39" s="26"/>
      <c r="R39" s="26"/>
      <c r="S39" s="21"/>
    </row>
    <row r="40" spans="1:19" ht="22.5" customHeight="1">
      <c r="A40" s="29">
        <v>31</v>
      </c>
      <c r="B40" s="28" t="s">
        <v>79</v>
      </c>
      <c r="C40" s="41" t="s">
        <v>124</v>
      </c>
      <c r="D40" s="38"/>
      <c r="E40" s="11"/>
      <c r="F40" s="8"/>
      <c r="G40" s="19"/>
      <c r="H40" s="9"/>
      <c r="I40" s="36">
        <v>36</v>
      </c>
      <c r="J40" s="34"/>
      <c r="K40" s="31">
        <f t="shared" si="0"/>
        <v>36</v>
      </c>
      <c r="L40" s="22"/>
      <c r="M40" s="23">
        <v>0.19</v>
      </c>
      <c r="N40" s="24">
        <f t="shared" si="1"/>
        <v>0</v>
      </c>
      <c r="O40" s="25">
        <f t="shared" si="2"/>
        <v>0</v>
      </c>
      <c r="P40" s="25"/>
      <c r="Q40" s="26"/>
      <c r="R40" s="26"/>
      <c r="S40" s="21"/>
    </row>
    <row r="41" spans="1:19" ht="37.5" customHeight="1">
      <c r="A41" s="29">
        <v>32</v>
      </c>
      <c r="B41" s="28" t="s">
        <v>80</v>
      </c>
      <c r="C41" s="41"/>
      <c r="D41" s="38"/>
      <c r="E41" s="11"/>
      <c r="F41" s="8"/>
      <c r="G41" s="19"/>
      <c r="H41" s="9"/>
      <c r="I41" s="37">
        <v>92</v>
      </c>
      <c r="J41" s="35"/>
      <c r="K41" s="31">
        <f t="shared" si="0"/>
        <v>92</v>
      </c>
      <c r="L41" s="22"/>
      <c r="M41" s="23">
        <v>0.19</v>
      </c>
      <c r="N41" s="24">
        <f t="shared" si="1"/>
        <v>0</v>
      </c>
      <c r="O41" s="25">
        <f t="shared" si="2"/>
        <v>0</v>
      </c>
      <c r="P41" s="25"/>
      <c r="Q41" s="26"/>
      <c r="R41" s="26"/>
      <c r="S41" s="21"/>
    </row>
    <row r="42" spans="1:19" ht="30" customHeight="1">
      <c r="A42" s="29">
        <v>33</v>
      </c>
      <c r="B42" s="28" t="s">
        <v>81</v>
      </c>
      <c r="C42" s="41" t="s">
        <v>125</v>
      </c>
      <c r="D42" s="38"/>
      <c r="E42" s="11"/>
      <c r="F42" s="8"/>
      <c r="G42" s="19"/>
      <c r="H42" s="9"/>
      <c r="I42" s="37">
        <v>103</v>
      </c>
      <c r="J42" s="21"/>
      <c r="K42" s="31">
        <f t="shared" si="0"/>
        <v>103</v>
      </c>
      <c r="L42" s="22"/>
      <c r="M42" s="23">
        <v>0.19</v>
      </c>
      <c r="N42" s="24">
        <f t="shared" si="1"/>
        <v>0</v>
      </c>
      <c r="O42" s="25">
        <f t="shared" si="2"/>
        <v>0</v>
      </c>
      <c r="P42" s="25"/>
      <c r="Q42" s="26"/>
      <c r="R42" s="26"/>
      <c r="S42" s="21"/>
    </row>
    <row r="43" spans="1:19" ht="22.5" customHeight="1">
      <c r="A43" s="29">
        <v>34</v>
      </c>
      <c r="B43" s="28" t="s">
        <v>82</v>
      </c>
      <c r="C43" s="41" t="s">
        <v>126</v>
      </c>
      <c r="D43" s="38"/>
      <c r="E43" s="11"/>
      <c r="F43" s="8"/>
      <c r="G43" s="19"/>
      <c r="H43" s="9"/>
      <c r="I43" s="37">
        <v>50</v>
      </c>
      <c r="J43" s="21"/>
      <c r="K43" s="31">
        <f t="shared" si="0"/>
        <v>50</v>
      </c>
      <c r="L43" s="22"/>
      <c r="M43" s="23">
        <v>0.19</v>
      </c>
      <c r="N43" s="24">
        <f t="shared" si="1"/>
        <v>0</v>
      </c>
      <c r="O43" s="25">
        <f t="shared" si="2"/>
        <v>0</v>
      </c>
      <c r="P43" s="25"/>
      <c r="Q43" s="26"/>
      <c r="R43" s="26"/>
      <c r="S43" s="21"/>
    </row>
    <row r="44" spans="1:19" ht="22.5" customHeight="1">
      <c r="A44" s="29">
        <v>35</v>
      </c>
      <c r="B44" s="28" t="s">
        <v>34</v>
      </c>
      <c r="C44" s="41"/>
      <c r="D44" s="38"/>
      <c r="E44" s="11"/>
      <c r="F44" s="8"/>
      <c r="G44" s="19"/>
      <c r="H44" s="9"/>
      <c r="I44" s="37">
        <v>10</v>
      </c>
      <c r="J44" s="21"/>
      <c r="K44" s="31">
        <f t="shared" si="0"/>
        <v>10</v>
      </c>
      <c r="L44" s="22"/>
      <c r="M44" s="23">
        <v>0.19</v>
      </c>
      <c r="N44" s="24">
        <f t="shared" si="1"/>
        <v>0</v>
      </c>
      <c r="O44" s="25">
        <f t="shared" si="2"/>
        <v>0</v>
      </c>
      <c r="P44" s="25"/>
      <c r="Q44" s="26"/>
      <c r="R44" s="26"/>
      <c r="S44" s="21"/>
    </row>
    <row r="45" spans="1:19" ht="22.5" customHeight="1">
      <c r="A45" s="29">
        <v>36</v>
      </c>
      <c r="B45" s="50" t="s">
        <v>83</v>
      </c>
      <c r="C45" s="41"/>
      <c r="D45" s="38"/>
      <c r="E45" s="11"/>
      <c r="F45" s="8"/>
      <c r="G45" s="19"/>
      <c r="H45" s="9"/>
      <c r="I45" s="37">
        <v>7</v>
      </c>
      <c r="J45" s="37">
        <v>1</v>
      </c>
      <c r="K45" s="31">
        <f t="shared" si="0"/>
        <v>8</v>
      </c>
      <c r="L45" s="22"/>
      <c r="M45" s="23">
        <v>0.19</v>
      </c>
      <c r="N45" s="24">
        <f t="shared" si="1"/>
        <v>0</v>
      </c>
      <c r="O45" s="25">
        <f t="shared" si="2"/>
        <v>0</v>
      </c>
      <c r="P45" s="25"/>
      <c r="Q45" s="26"/>
      <c r="R45" s="26"/>
      <c r="S45" s="21"/>
    </row>
    <row r="46" spans="1:19" ht="22.5" customHeight="1">
      <c r="A46" s="29">
        <v>37</v>
      </c>
      <c r="B46" s="28" t="s">
        <v>35</v>
      </c>
      <c r="C46" s="41" t="s">
        <v>127</v>
      </c>
      <c r="D46" s="38"/>
      <c r="E46" s="11"/>
      <c r="F46" s="8"/>
      <c r="G46" s="19"/>
      <c r="H46" s="9"/>
      <c r="I46" s="37">
        <v>11</v>
      </c>
      <c r="J46" s="21"/>
      <c r="K46" s="31">
        <f t="shared" si="0"/>
        <v>11</v>
      </c>
      <c r="L46" s="22"/>
      <c r="M46" s="23">
        <v>0.19</v>
      </c>
      <c r="N46" s="24">
        <f t="shared" si="1"/>
        <v>0</v>
      </c>
      <c r="O46" s="25">
        <f t="shared" si="2"/>
        <v>0</v>
      </c>
      <c r="P46" s="25"/>
      <c r="Q46" s="26"/>
      <c r="R46" s="26"/>
      <c r="S46" s="21"/>
    </row>
    <row r="47" spans="1:19" ht="22.5" customHeight="1">
      <c r="A47" s="29">
        <v>38</v>
      </c>
      <c r="B47" s="28" t="s">
        <v>36</v>
      </c>
      <c r="C47" s="41" t="s">
        <v>128</v>
      </c>
      <c r="D47" s="38"/>
      <c r="E47" s="11"/>
      <c r="F47" s="8"/>
      <c r="G47" s="19"/>
      <c r="H47" s="9"/>
      <c r="I47" s="37">
        <v>14</v>
      </c>
      <c r="J47" s="21"/>
      <c r="K47" s="31">
        <f t="shared" si="0"/>
        <v>14</v>
      </c>
      <c r="L47" s="22"/>
      <c r="M47" s="23">
        <v>0.19</v>
      </c>
      <c r="N47" s="24">
        <f t="shared" si="1"/>
        <v>0</v>
      </c>
      <c r="O47" s="25">
        <f t="shared" si="2"/>
        <v>0</v>
      </c>
      <c r="P47" s="25"/>
      <c r="Q47" s="26"/>
      <c r="R47" s="26"/>
      <c r="S47" s="21"/>
    </row>
    <row r="48" spans="1:19" ht="22.5" customHeight="1">
      <c r="A48" s="29">
        <v>39</v>
      </c>
      <c r="B48" s="28" t="s">
        <v>37</v>
      </c>
      <c r="C48" s="41"/>
      <c r="D48" s="38"/>
      <c r="E48" s="11"/>
      <c r="F48" s="8"/>
      <c r="G48" s="19"/>
      <c r="H48" s="9"/>
      <c r="I48" s="37">
        <v>48</v>
      </c>
      <c r="J48" s="21"/>
      <c r="K48" s="31">
        <f t="shared" si="0"/>
        <v>48</v>
      </c>
      <c r="L48" s="22"/>
      <c r="M48" s="23">
        <v>0.19</v>
      </c>
      <c r="N48" s="24">
        <f t="shared" si="1"/>
        <v>0</v>
      </c>
      <c r="O48" s="25">
        <f t="shared" si="2"/>
        <v>0</v>
      </c>
      <c r="P48" s="25"/>
      <c r="Q48" s="26"/>
      <c r="R48" s="26"/>
      <c r="S48" s="21"/>
    </row>
    <row r="49" spans="1:19" ht="22.5" customHeight="1">
      <c r="A49" s="29">
        <v>40</v>
      </c>
      <c r="B49" s="28" t="s">
        <v>84</v>
      </c>
      <c r="C49" s="41" t="s">
        <v>129</v>
      </c>
      <c r="D49" s="38"/>
      <c r="E49" s="11"/>
      <c r="F49" s="8"/>
      <c r="G49" s="19"/>
      <c r="H49" s="9"/>
      <c r="I49" s="37">
        <v>30</v>
      </c>
      <c r="J49" s="21"/>
      <c r="K49" s="31">
        <f t="shared" si="0"/>
        <v>30</v>
      </c>
      <c r="L49" s="22"/>
      <c r="M49" s="23">
        <v>0.19</v>
      </c>
      <c r="N49" s="24">
        <f t="shared" si="1"/>
        <v>0</v>
      </c>
      <c r="O49" s="25">
        <f t="shared" si="2"/>
        <v>0</v>
      </c>
      <c r="P49" s="25"/>
      <c r="Q49" s="26"/>
      <c r="R49" s="26"/>
      <c r="S49" s="21"/>
    </row>
    <row r="50" spans="1:19" ht="22.5" customHeight="1">
      <c r="A50" s="29">
        <v>41</v>
      </c>
      <c r="B50" s="28" t="s">
        <v>85</v>
      </c>
      <c r="C50" s="41" t="s">
        <v>140</v>
      </c>
      <c r="D50" s="38"/>
      <c r="E50" s="11"/>
      <c r="F50" s="8"/>
      <c r="G50" s="19"/>
      <c r="H50" s="9"/>
      <c r="I50" s="36">
        <v>82</v>
      </c>
      <c r="J50" s="34"/>
      <c r="K50" s="31">
        <f t="shared" si="0"/>
        <v>82</v>
      </c>
      <c r="L50" s="22"/>
      <c r="M50" s="23">
        <v>0.19</v>
      </c>
      <c r="N50" s="24">
        <f t="shared" si="1"/>
        <v>0</v>
      </c>
      <c r="O50" s="25">
        <f t="shared" si="2"/>
        <v>0</v>
      </c>
      <c r="P50" s="25"/>
      <c r="Q50" s="26"/>
      <c r="R50" s="26"/>
      <c r="S50" s="21"/>
    </row>
    <row r="51" spans="1:19" ht="26.25" customHeight="1">
      <c r="A51" s="29">
        <v>42</v>
      </c>
      <c r="B51" s="52" t="s">
        <v>86</v>
      </c>
      <c r="C51" s="41"/>
      <c r="D51" s="51" t="s">
        <v>130</v>
      </c>
      <c r="E51" s="11"/>
      <c r="F51" s="8"/>
      <c r="G51" s="19"/>
      <c r="H51" s="9"/>
      <c r="I51" s="37">
        <v>15</v>
      </c>
      <c r="J51" s="21"/>
      <c r="K51" s="31">
        <f t="shared" si="0"/>
        <v>15</v>
      </c>
      <c r="L51" s="22"/>
      <c r="M51" s="23">
        <v>0.19</v>
      </c>
      <c r="N51" s="24">
        <f t="shared" si="1"/>
        <v>0</v>
      </c>
      <c r="O51" s="25">
        <f t="shared" si="2"/>
        <v>0</v>
      </c>
      <c r="P51" s="25"/>
      <c r="Q51" s="26"/>
      <c r="R51" s="26"/>
      <c r="S51" s="21"/>
    </row>
    <row r="52" spans="1:19" ht="22.5" customHeight="1">
      <c r="A52" s="29">
        <v>43</v>
      </c>
      <c r="B52" s="28" t="s">
        <v>38</v>
      </c>
      <c r="C52" s="42"/>
      <c r="D52" s="39"/>
      <c r="E52" s="11"/>
      <c r="F52" s="8"/>
      <c r="G52" s="19"/>
      <c r="H52" s="9"/>
      <c r="I52" s="37">
        <v>1</v>
      </c>
      <c r="J52" s="21"/>
      <c r="K52" s="31">
        <f t="shared" si="0"/>
        <v>1</v>
      </c>
      <c r="L52" s="22"/>
      <c r="M52" s="23">
        <v>0.19</v>
      </c>
      <c r="N52" s="24">
        <f t="shared" si="1"/>
        <v>0</v>
      </c>
      <c r="O52" s="25">
        <f t="shared" si="2"/>
        <v>0</v>
      </c>
      <c r="P52" s="25"/>
      <c r="Q52" s="26"/>
      <c r="R52" s="26"/>
      <c r="S52" s="21"/>
    </row>
    <row r="53" spans="1:19" ht="26.25" customHeight="1">
      <c r="A53" s="29">
        <v>44</v>
      </c>
      <c r="B53" s="28" t="s">
        <v>87</v>
      </c>
      <c r="C53" s="41"/>
      <c r="D53" s="38" t="s">
        <v>131</v>
      </c>
      <c r="E53" s="11"/>
      <c r="F53" s="8"/>
      <c r="G53" s="19"/>
      <c r="H53" s="9"/>
      <c r="I53" s="37">
        <v>18</v>
      </c>
      <c r="J53" s="21"/>
      <c r="K53" s="31">
        <f t="shared" si="0"/>
        <v>18</v>
      </c>
      <c r="L53" s="22"/>
      <c r="M53" s="23">
        <v>0.19</v>
      </c>
      <c r="N53" s="24">
        <f t="shared" si="1"/>
        <v>0</v>
      </c>
      <c r="O53" s="25">
        <f t="shared" si="2"/>
        <v>0</v>
      </c>
      <c r="P53" s="25"/>
      <c r="Q53" s="26"/>
      <c r="R53" s="26"/>
      <c r="S53" s="21"/>
    </row>
    <row r="54" spans="1:19" ht="22.5" customHeight="1">
      <c r="A54" s="29">
        <v>45</v>
      </c>
      <c r="B54" s="28" t="s">
        <v>88</v>
      </c>
      <c r="C54" s="41" t="s">
        <v>132</v>
      </c>
      <c r="D54" s="38"/>
      <c r="E54" s="11"/>
      <c r="F54" s="8"/>
      <c r="G54" s="19"/>
      <c r="H54" s="9"/>
      <c r="I54" s="37">
        <v>68</v>
      </c>
      <c r="J54" s="21"/>
      <c r="K54" s="31">
        <f t="shared" si="0"/>
        <v>68</v>
      </c>
      <c r="L54" s="22"/>
      <c r="M54" s="23">
        <v>0.19</v>
      </c>
      <c r="N54" s="24">
        <f t="shared" si="1"/>
        <v>0</v>
      </c>
      <c r="O54" s="25">
        <f t="shared" si="2"/>
        <v>0</v>
      </c>
      <c r="P54" s="25"/>
      <c r="Q54" s="26"/>
      <c r="R54" s="26"/>
      <c r="S54" s="21"/>
    </row>
    <row r="55" spans="1:19" ht="27.75" customHeight="1">
      <c r="A55" s="29">
        <v>46</v>
      </c>
      <c r="B55" s="28" t="s">
        <v>39</v>
      </c>
      <c r="C55" s="42"/>
      <c r="D55" s="39"/>
      <c r="E55" s="11"/>
      <c r="F55" s="8"/>
      <c r="G55" s="19"/>
      <c r="H55" s="9"/>
      <c r="I55" s="36">
        <v>2</v>
      </c>
      <c r="J55" s="34"/>
      <c r="K55" s="31">
        <f aca="true" t="shared" si="3" ref="K55:K85">I55+J55</f>
        <v>2</v>
      </c>
      <c r="L55" s="22"/>
      <c r="M55" s="23">
        <v>0.19</v>
      </c>
      <c r="N55" s="24">
        <f aca="true" t="shared" si="4" ref="N55:N85">(L55*M55)+L55</f>
        <v>0</v>
      </c>
      <c r="O55" s="25">
        <f aca="true" t="shared" si="5" ref="O55:O85">K55*N55</f>
        <v>0</v>
      </c>
      <c r="P55" s="25"/>
      <c r="Q55" s="26"/>
      <c r="R55" s="26"/>
      <c r="S55" s="21"/>
    </row>
    <row r="56" spans="1:19" ht="25.5" customHeight="1">
      <c r="A56" s="29">
        <v>47</v>
      </c>
      <c r="B56" s="28" t="s">
        <v>40</v>
      </c>
      <c r="C56" s="42"/>
      <c r="D56" s="39"/>
      <c r="E56" s="11"/>
      <c r="F56" s="8"/>
      <c r="G56" s="19"/>
      <c r="H56" s="9"/>
      <c r="I56" s="36">
        <v>2</v>
      </c>
      <c r="J56" s="34"/>
      <c r="K56" s="31">
        <f t="shared" si="3"/>
        <v>2</v>
      </c>
      <c r="L56" s="22"/>
      <c r="M56" s="23">
        <v>0.19</v>
      </c>
      <c r="N56" s="24">
        <f t="shared" si="4"/>
        <v>0</v>
      </c>
      <c r="O56" s="25">
        <f t="shared" si="5"/>
        <v>0</v>
      </c>
      <c r="P56" s="25"/>
      <c r="Q56" s="26"/>
      <c r="R56" s="26"/>
      <c r="S56" s="21"/>
    </row>
    <row r="57" spans="1:19" ht="26.25" customHeight="1">
      <c r="A57" s="29">
        <v>48</v>
      </c>
      <c r="B57" s="28" t="s">
        <v>41</v>
      </c>
      <c r="C57" s="43"/>
      <c r="D57" s="28"/>
      <c r="E57" s="11"/>
      <c r="F57" s="8"/>
      <c r="G57" s="19"/>
      <c r="H57" s="9"/>
      <c r="I57" s="37">
        <v>5</v>
      </c>
      <c r="J57" s="21"/>
      <c r="K57" s="31">
        <f t="shared" si="3"/>
        <v>5</v>
      </c>
      <c r="L57" s="22"/>
      <c r="M57" s="23">
        <v>0.19</v>
      </c>
      <c r="N57" s="24">
        <f t="shared" si="4"/>
        <v>0</v>
      </c>
      <c r="O57" s="25">
        <f t="shared" si="5"/>
        <v>0</v>
      </c>
      <c r="P57" s="25"/>
      <c r="Q57" s="26"/>
      <c r="R57" s="26"/>
      <c r="S57" s="21"/>
    </row>
    <row r="58" spans="1:19" ht="30" customHeight="1">
      <c r="A58" s="29">
        <v>49</v>
      </c>
      <c r="B58" s="28" t="s">
        <v>42</v>
      </c>
      <c r="C58" s="42"/>
      <c r="D58" s="39"/>
      <c r="E58" s="11"/>
      <c r="F58" s="8"/>
      <c r="G58" s="19"/>
      <c r="H58" s="9"/>
      <c r="I58" s="36">
        <v>6</v>
      </c>
      <c r="J58" s="34"/>
      <c r="K58" s="31">
        <f t="shared" si="3"/>
        <v>6</v>
      </c>
      <c r="L58" s="22"/>
      <c r="M58" s="23">
        <v>0.19</v>
      </c>
      <c r="N58" s="24">
        <f t="shared" si="4"/>
        <v>0</v>
      </c>
      <c r="O58" s="25">
        <f t="shared" si="5"/>
        <v>0</v>
      </c>
      <c r="P58" s="25"/>
      <c r="Q58" s="26"/>
      <c r="R58" s="26"/>
      <c r="S58" s="21"/>
    </row>
    <row r="59" spans="1:19" ht="25.5" customHeight="1">
      <c r="A59" s="29">
        <v>50</v>
      </c>
      <c r="B59" s="28" t="s">
        <v>43</v>
      </c>
      <c r="C59" s="42"/>
      <c r="D59" s="39"/>
      <c r="E59" s="11"/>
      <c r="F59" s="8"/>
      <c r="G59" s="19"/>
      <c r="H59" s="9"/>
      <c r="I59" s="36">
        <v>4</v>
      </c>
      <c r="J59" s="34"/>
      <c r="K59" s="31">
        <f t="shared" si="3"/>
        <v>4</v>
      </c>
      <c r="L59" s="22"/>
      <c r="M59" s="23">
        <v>0.19</v>
      </c>
      <c r="N59" s="24">
        <f t="shared" si="4"/>
        <v>0</v>
      </c>
      <c r="O59" s="25">
        <f t="shared" si="5"/>
        <v>0</v>
      </c>
      <c r="P59" s="25"/>
      <c r="Q59" s="26"/>
      <c r="R59" s="26"/>
      <c r="S59" s="21"/>
    </row>
    <row r="60" spans="1:19" ht="24" customHeight="1">
      <c r="A60" s="29">
        <v>51</v>
      </c>
      <c r="B60" s="28" t="s">
        <v>44</v>
      </c>
      <c r="C60" s="43"/>
      <c r="D60" s="28"/>
      <c r="E60" s="11"/>
      <c r="F60" s="8"/>
      <c r="G60" s="19"/>
      <c r="H60" s="9"/>
      <c r="I60" s="37">
        <v>6</v>
      </c>
      <c r="J60" s="21"/>
      <c r="K60" s="31">
        <f t="shared" si="3"/>
        <v>6</v>
      </c>
      <c r="L60" s="22"/>
      <c r="M60" s="23">
        <v>0.19</v>
      </c>
      <c r="N60" s="24">
        <f t="shared" si="4"/>
        <v>0</v>
      </c>
      <c r="O60" s="25">
        <f t="shared" si="5"/>
        <v>0</v>
      </c>
      <c r="P60" s="25"/>
      <c r="Q60" s="26"/>
      <c r="R60" s="26"/>
      <c r="S60" s="21"/>
    </row>
    <row r="61" spans="1:19" ht="24" customHeight="1">
      <c r="A61" s="29">
        <v>52</v>
      </c>
      <c r="B61" s="28" t="s">
        <v>89</v>
      </c>
      <c r="C61" s="43"/>
      <c r="D61" s="28"/>
      <c r="E61" s="11"/>
      <c r="F61" s="8"/>
      <c r="G61" s="19"/>
      <c r="H61" s="9"/>
      <c r="I61" s="37">
        <v>20</v>
      </c>
      <c r="J61" s="21"/>
      <c r="K61" s="31">
        <f t="shared" si="3"/>
        <v>20</v>
      </c>
      <c r="L61" s="22"/>
      <c r="M61" s="23">
        <v>0.19</v>
      </c>
      <c r="N61" s="24">
        <f t="shared" si="4"/>
        <v>0</v>
      </c>
      <c r="O61" s="25">
        <f t="shared" si="5"/>
        <v>0</v>
      </c>
      <c r="P61" s="25"/>
      <c r="Q61" s="26"/>
      <c r="R61" s="26"/>
      <c r="S61" s="21"/>
    </row>
    <row r="62" spans="1:19" ht="24" customHeight="1">
      <c r="A62" s="29">
        <v>53</v>
      </c>
      <c r="B62" s="28" t="s">
        <v>90</v>
      </c>
      <c r="C62" s="41" t="s">
        <v>141</v>
      </c>
      <c r="D62" s="38"/>
      <c r="E62" s="11"/>
      <c r="F62" s="8"/>
      <c r="G62" s="19"/>
      <c r="H62" s="9"/>
      <c r="I62" s="37">
        <v>20</v>
      </c>
      <c r="J62" s="21"/>
      <c r="K62" s="31">
        <f t="shared" si="3"/>
        <v>20</v>
      </c>
      <c r="L62" s="22"/>
      <c r="M62" s="23">
        <v>0.19</v>
      </c>
      <c r="N62" s="24">
        <f t="shared" si="4"/>
        <v>0</v>
      </c>
      <c r="O62" s="25">
        <f t="shared" si="5"/>
        <v>0</v>
      </c>
      <c r="P62" s="25"/>
      <c r="Q62" s="26"/>
      <c r="R62" s="26"/>
      <c r="S62" s="21"/>
    </row>
    <row r="63" spans="1:19" ht="30" customHeight="1">
      <c r="A63" s="29">
        <v>54</v>
      </c>
      <c r="B63" s="28" t="s">
        <v>91</v>
      </c>
      <c r="C63" s="41" t="s">
        <v>133</v>
      </c>
      <c r="D63" s="38"/>
      <c r="E63" s="11"/>
      <c r="F63" s="8"/>
      <c r="G63" s="19"/>
      <c r="H63" s="9"/>
      <c r="I63" s="37">
        <v>36</v>
      </c>
      <c r="J63" s="21"/>
      <c r="K63" s="31">
        <f t="shared" si="3"/>
        <v>36</v>
      </c>
      <c r="L63" s="22"/>
      <c r="M63" s="23">
        <v>0.19</v>
      </c>
      <c r="N63" s="24">
        <f t="shared" si="4"/>
        <v>0</v>
      </c>
      <c r="O63" s="25">
        <f t="shared" si="5"/>
        <v>0</v>
      </c>
      <c r="P63" s="25"/>
      <c r="Q63" s="26"/>
      <c r="R63" s="26"/>
      <c r="S63" s="21"/>
    </row>
    <row r="64" spans="1:19" ht="27" customHeight="1">
      <c r="A64" s="29">
        <v>55</v>
      </c>
      <c r="B64" s="28" t="s">
        <v>92</v>
      </c>
      <c r="C64" s="41" t="s">
        <v>134</v>
      </c>
      <c r="D64" s="38"/>
      <c r="E64" s="11"/>
      <c r="F64" s="8"/>
      <c r="G64" s="19"/>
      <c r="H64" s="9"/>
      <c r="I64" s="36">
        <v>70</v>
      </c>
      <c r="J64" s="34"/>
      <c r="K64" s="31">
        <f t="shared" si="3"/>
        <v>70</v>
      </c>
      <c r="L64" s="22"/>
      <c r="M64" s="23">
        <v>0.19</v>
      </c>
      <c r="N64" s="24">
        <f t="shared" si="4"/>
        <v>0</v>
      </c>
      <c r="O64" s="25">
        <f t="shared" si="5"/>
        <v>0</v>
      </c>
      <c r="P64" s="25"/>
      <c r="Q64" s="26"/>
      <c r="R64" s="26"/>
      <c r="S64" s="21"/>
    </row>
    <row r="65" spans="1:19" ht="25.5" customHeight="1">
      <c r="A65" s="29">
        <v>56</v>
      </c>
      <c r="B65" s="28" t="s">
        <v>93</v>
      </c>
      <c r="C65" s="41"/>
      <c r="D65" s="38"/>
      <c r="E65" s="11"/>
      <c r="F65" s="8"/>
      <c r="G65" s="19"/>
      <c r="H65" s="9"/>
      <c r="I65" s="37">
        <v>48</v>
      </c>
      <c r="J65" s="21"/>
      <c r="K65" s="31">
        <f t="shared" si="3"/>
        <v>48</v>
      </c>
      <c r="L65" s="22"/>
      <c r="M65" s="23">
        <v>0.19</v>
      </c>
      <c r="N65" s="24">
        <f t="shared" si="4"/>
        <v>0</v>
      </c>
      <c r="O65" s="25">
        <f t="shared" si="5"/>
        <v>0</v>
      </c>
      <c r="P65" s="25"/>
      <c r="Q65" s="26"/>
      <c r="R65" s="26"/>
      <c r="S65" s="21"/>
    </row>
    <row r="66" spans="1:19" ht="24.75" customHeight="1">
      <c r="A66" s="29">
        <v>57</v>
      </c>
      <c r="B66" s="28" t="s">
        <v>94</v>
      </c>
      <c r="C66" s="44"/>
      <c r="D66" s="38" t="s">
        <v>135</v>
      </c>
      <c r="E66" s="11"/>
      <c r="F66" s="8"/>
      <c r="G66" s="19"/>
      <c r="H66" s="9"/>
      <c r="I66" s="37">
        <v>48</v>
      </c>
      <c r="J66" s="21"/>
      <c r="K66" s="31">
        <f t="shared" si="3"/>
        <v>48</v>
      </c>
      <c r="L66" s="22"/>
      <c r="M66" s="23">
        <v>0.19</v>
      </c>
      <c r="N66" s="24">
        <f t="shared" si="4"/>
        <v>0</v>
      </c>
      <c r="O66" s="25">
        <f t="shared" si="5"/>
        <v>0</v>
      </c>
      <c r="P66" s="25"/>
      <c r="Q66" s="26"/>
      <c r="R66" s="26"/>
      <c r="S66" s="21"/>
    </row>
    <row r="67" spans="1:19" ht="24.75" customHeight="1">
      <c r="A67" s="29">
        <v>58</v>
      </c>
      <c r="B67" s="28" t="s">
        <v>45</v>
      </c>
      <c r="C67" s="41"/>
      <c r="D67" s="38"/>
      <c r="E67" s="11"/>
      <c r="F67" s="8"/>
      <c r="G67" s="19"/>
      <c r="H67" s="9"/>
      <c r="I67" s="37">
        <v>18</v>
      </c>
      <c r="J67" s="21"/>
      <c r="K67" s="31">
        <f t="shared" si="3"/>
        <v>18</v>
      </c>
      <c r="L67" s="22"/>
      <c r="M67" s="23">
        <v>0.19</v>
      </c>
      <c r="N67" s="24">
        <f t="shared" si="4"/>
        <v>0</v>
      </c>
      <c r="O67" s="25">
        <f t="shared" si="5"/>
        <v>0</v>
      </c>
      <c r="P67" s="25"/>
      <c r="Q67" s="26"/>
      <c r="R67" s="26"/>
      <c r="S67" s="21"/>
    </row>
    <row r="68" spans="1:19" ht="27.75" customHeight="1">
      <c r="A68" s="29">
        <v>59</v>
      </c>
      <c r="B68" s="28" t="s">
        <v>95</v>
      </c>
      <c r="C68" s="42"/>
      <c r="D68" s="39"/>
      <c r="E68" s="11"/>
      <c r="F68" s="8"/>
      <c r="G68" s="19"/>
      <c r="H68" s="9"/>
      <c r="I68" s="37">
        <v>6</v>
      </c>
      <c r="J68" s="21"/>
      <c r="K68" s="31">
        <f t="shared" si="3"/>
        <v>6</v>
      </c>
      <c r="L68" s="22"/>
      <c r="M68" s="23">
        <v>0.19</v>
      </c>
      <c r="N68" s="24">
        <f t="shared" si="4"/>
        <v>0</v>
      </c>
      <c r="O68" s="25">
        <f t="shared" si="5"/>
        <v>0</v>
      </c>
      <c r="P68" s="25"/>
      <c r="Q68" s="26"/>
      <c r="R68" s="26"/>
      <c r="S68" s="21"/>
    </row>
    <row r="69" spans="1:19" ht="25.5" customHeight="1">
      <c r="A69" s="29">
        <v>60</v>
      </c>
      <c r="B69" s="28" t="s">
        <v>46</v>
      </c>
      <c r="C69" s="42"/>
      <c r="D69" s="39"/>
      <c r="E69" s="11"/>
      <c r="F69" s="8"/>
      <c r="G69" s="19"/>
      <c r="H69" s="9"/>
      <c r="I69" s="36">
        <v>4</v>
      </c>
      <c r="J69" s="34"/>
      <c r="K69" s="31">
        <f t="shared" si="3"/>
        <v>4</v>
      </c>
      <c r="L69" s="22"/>
      <c r="M69" s="23">
        <v>0.19</v>
      </c>
      <c r="N69" s="24">
        <f t="shared" si="4"/>
        <v>0</v>
      </c>
      <c r="O69" s="25">
        <f t="shared" si="5"/>
        <v>0</v>
      </c>
      <c r="P69" s="25"/>
      <c r="Q69" s="26"/>
      <c r="R69" s="26"/>
      <c r="S69" s="21"/>
    </row>
    <row r="70" spans="1:19" ht="24" customHeight="1">
      <c r="A70" s="29">
        <v>61</v>
      </c>
      <c r="B70" s="28" t="s">
        <v>47</v>
      </c>
      <c r="C70" s="42"/>
      <c r="D70" s="39"/>
      <c r="E70" s="11"/>
      <c r="F70" s="8"/>
      <c r="G70" s="19"/>
      <c r="H70" s="9"/>
      <c r="I70" s="36">
        <v>4</v>
      </c>
      <c r="J70" s="34"/>
      <c r="K70" s="31">
        <f t="shared" si="3"/>
        <v>4</v>
      </c>
      <c r="L70" s="22"/>
      <c r="M70" s="23">
        <v>0.19</v>
      </c>
      <c r="N70" s="24">
        <f t="shared" si="4"/>
        <v>0</v>
      </c>
      <c r="O70" s="25">
        <f t="shared" si="5"/>
        <v>0</v>
      </c>
      <c r="P70" s="25"/>
      <c r="Q70" s="26"/>
      <c r="R70" s="26"/>
      <c r="S70" s="21"/>
    </row>
    <row r="71" spans="1:19" ht="30" customHeight="1">
      <c r="A71" s="29">
        <v>62</v>
      </c>
      <c r="B71" s="28" t="s">
        <v>96</v>
      </c>
      <c r="C71" s="41" t="s">
        <v>136</v>
      </c>
      <c r="D71" s="38"/>
      <c r="E71" s="11"/>
      <c r="F71" s="8"/>
      <c r="G71" s="19"/>
      <c r="H71" s="9"/>
      <c r="I71" s="37">
        <v>95</v>
      </c>
      <c r="J71" s="21"/>
      <c r="K71" s="31">
        <f t="shared" si="3"/>
        <v>95</v>
      </c>
      <c r="L71" s="22"/>
      <c r="M71" s="23">
        <v>0.19</v>
      </c>
      <c r="N71" s="24">
        <f t="shared" si="4"/>
        <v>0</v>
      </c>
      <c r="O71" s="25">
        <f t="shared" si="5"/>
        <v>0</v>
      </c>
      <c r="P71" s="25"/>
      <c r="Q71" s="26"/>
      <c r="R71" s="26"/>
      <c r="S71" s="21"/>
    </row>
    <row r="72" spans="1:19" ht="27" customHeight="1">
      <c r="A72" s="29">
        <v>63</v>
      </c>
      <c r="B72" s="28" t="s">
        <v>97</v>
      </c>
      <c r="C72" s="41" t="s">
        <v>137</v>
      </c>
      <c r="D72" s="38"/>
      <c r="E72" s="11"/>
      <c r="F72" s="8"/>
      <c r="G72" s="19"/>
      <c r="H72" s="9"/>
      <c r="I72" s="36">
        <v>31</v>
      </c>
      <c r="J72" s="34"/>
      <c r="K72" s="31">
        <f t="shared" si="3"/>
        <v>31</v>
      </c>
      <c r="L72" s="22"/>
      <c r="M72" s="23">
        <v>0.19</v>
      </c>
      <c r="N72" s="24">
        <f t="shared" si="4"/>
        <v>0</v>
      </c>
      <c r="O72" s="25">
        <f t="shared" si="5"/>
        <v>0</v>
      </c>
      <c r="P72" s="25"/>
      <c r="Q72" s="26"/>
      <c r="R72" s="26"/>
      <c r="S72" s="21"/>
    </row>
    <row r="73" spans="1:19" ht="24.75" customHeight="1">
      <c r="A73" s="29">
        <v>64</v>
      </c>
      <c r="B73" s="28" t="s">
        <v>48</v>
      </c>
      <c r="C73" s="45"/>
      <c r="D73" s="40"/>
      <c r="E73" s="11"/>
      <c r="F73" s="8"/>
      <c r="G73" s="19"/>
      <c r="H73" s="9"/>
      <c r="I73" s="37">
        <v>2</v>
      </c>
      <c r="J73" s="21"/>
      <c r="K73" s="31">
        <f t="shared" si="3"/>
        <v>2</v>
      </c>
      <c r="L73" s="22"/>
      <c r="M73" s="23">
        <v>0.19</v>
      </c>
      <c r="N73" s="24">
        <f t="shared" si="4"/>
        <v>0</v>
      </c>
      <c r="O73" s="25">
        <f t="shared" si="5"/>
        <v>0</v>
      </c>
      <c r="P73" s="27"/>
      <c r="Q73" s="26"/>
      <c r="R73" s="26"/>
      <c r="S73" s="21"/>
    </row>
    <row r="74" spans="1:19" ht="26.25" customHeight="1">
      <c r="A74" s="29">
        <v>65</v>
      </c>
      <c r="B74" s="28" t="s">
        <v>49</v>
      </c>
      <c r="C74" s="45"/>
      <c r="D74" s="40"/>
      <c r="E74" s="11"/>
      <c r="F74" s="8"/>
      <c r="G74" s="19"/>
      <c r="H74" s="9"/>
      <c r="I74" s="37">
        <v>3</v>
      </c>
      <c r="J74" s="21"/>
      <c r="K74" s="31">
        <f t="shared" si="3"/>
        <v>3</v>
      </c>
      <c r="L74" s="22"/>
      <c r="M74" s="23">
        <v>0.19</v>
      </c>
      <c r="N74" s="24">
        <f t="shared" si="4"/>
        <v>0</v>
      </c>
      <c r="O74" s="25">
        <f t="shared" si="5"/>
        <v>0</v>
      </c>
      <c r="P74" s="27"/>
      <c r="Q74" s="26"/>
      <c r="R74" s="26"/>
      <c r="S74" s="21"/>
    </row>
    <row r="75" spans="1:19" ht="24" customHeight="1">
      <c r="A75" s="29">
        <v>66</v>
      </c>
      <c r="B75" s="28" t="s">
        <v>98</v>
      </c>
      <c r="C75" s="45"/>
      <c r="D75" s="40"/>
      <c r="E75" s="11"/>
      <c r="F75" s="8"/>
      <c r="G75" s="19"/>
      <c r="H75" s="9"/>
      <c r="I75" s="37">
        <v>27</v>
      </c>
      <c r="J75" s="21"/>
      <c r="K75" s="31">
        <f>I75+J75</f>
        <v>27</v>
      </c>
      <c r="L75" s="22"/>
      <c r="M75" s="23">
        <v>0.19</v>
      </c>
      <c r="N75" s="24">
        <f>(L75*M75)+L75</f>
        <v>0</v>
      </c>
      <c r="O75" s="25">
        <f>K75*N75</f>
        <v>0</v>
      </c>
      <c r="P75" s="27"/>
      <c r="Q75" s="26"/>
      <c r="R75" s="26"/>
      <c r="S75" s="21"/>
    </row>
    <row r="76" spans="1:19" ht="24" customHeight="1">
      <c r="A76" s="29">
        <v>67</v>
      </c>
      <c r="B76" s="28" t="s">
        <v>99</v>
      </c>
      <c r="C76" s="45"/>
      <c r="D76" s="40"/>
      <c r="E76" s="11"/>
      <c r="F76" s="8"/>
      <c r="G76" s="19"/>
      <c r="H76" s="9"/>
      <c r="I76" s="37">
        <v>10</v>
      </c>
      <c r="J76" s="21"/>
      <c r="K76" s="31">
        <f>I76+J76</f>
        <v>10</v>
      </c>
      <c r="L76" s="22"/>
      <c r="M76" s="23">
        <v>0.19</v>
      </c>
      <c r="N76" s="24">
        <f>(L76*M76)+L76</f>
        <v>0</v>
      </c>
      <c r="O76" s="25">
        <f>K76*N76</f>
        <v>0</v>
      </c>
      <c r="P76" s="27"/>
      <c r="Q76" s="26"/>
      <c r="R76" s="26"/>
      <c r="S76" s="21"/>
    </row>
    <row r="77" spans="1:19" ht="24" customHeight="1">
      <c r="A77" s="29">
        <v>68</v>
      </c>
      <c r="B77" s="28" t="s">
        <v>52</v>
      </c>
      <c r="C77" s="45"/>
      <c r="D77" s="40"/>
      <c r="E77" s="11"/>
      <c r="F77" s="8"/>
      <c r="G77" s="19"/>
      <c r="H77" s="9"/>
      <c r="I77" s="37">
        <v>2</v>
      </c>
      <c r="J77" s="21"/>
      <c r="K77" s="31">
        <f>I77+J77</f>
        <v>2</v>
      </c>
      <c r="L77" s="22"/>
      <c r="M77" s="23">
        <v>0.19</v>
      </c>
      <c r="N77" s="24">
        <f>(L77*M77)+L77</f>
        <v>0</v>
      </c>
      <c r="O77" s="25">
        <f>K77*N77</f>
        <v>0</v>
      </c>
      <c r="P77" s="27"/>
      <c r="Q77" s="26"/>
      <c r="R77" s="26"/>
      <c r="S77" s="21"/>
    </row>
    <row r="78" spans="1:19" ht="24" customHeight="1">
      <c r="A78" s="29">
        <v>69</v>
      </c>
      <c r="B78" s="28" t="s">
        <v>53</v>
      </c>
      <c r="C78" s="45"/>
      <c r="D78" s="40"/>
      <c r="E78" s="11"/>
      <c r="F78" s="8"/>
      <c r="G78" s="19"/>
      <c r="H78" s="9"/>
      <c r="I78" s="37">
        <v>2</v>
      </c>
      <c r="J78" s="21"/>
      <c r="K78" s="31">
        <f aca="true" t="shared" si="6" ref="K78:K83">I78+J78</f>
        <v>2</v>
      </c>
      <c r="L78" s="22"/>
      <c r="M78" s="23">
        <v>0.19</v>
      </c>
      <c r="N78" s="24">
        <f aca="true" t="shared" si="7" ref="N78:N83">(L78*M78)+L78</f>
        <v>0</v>
      </c>
      <c r="O78" s="25">
        <f aca="true" t="shared" si="8" ref="O78:O83">K78*N78</f>
        <v>0</v>
      </c>
      <c r="P78" s="27"/>
      <c r="Q78" s="26"/>
      <c r="R78" s="26"/>
      <c r="S78" s="21"/>
    </row>
    <row r="79" spans="1:19" ht="24" customHeight="1">
      <c r="A79" s="29">
        <v>70</v>
      </c>
      <c r="B79" s="28" t="s">
        <v>54</v>
      </c>
      <c r="C79" s="45"/>
      <c r="D79" s="40"/>
      <c r="E79" s="11"/>
      <c r="F79" s="8"/>
      <c r="G79" s="19"/>
      <c r="H79" s="9"/>
      <c r="I79" s="37">
        <v>2</v>
      </c>
      <c r="J79" s="21"/>
      <c r="K79" s="31">
        <f t="shared" si="6"/>
        <v>2</v>
      </c>
      <c r="L79" s="22"/>
      <c r="M79" s="23">
        <v>0.19</v>
      </c>
      <c r="N79" s="24">
        <f t="shared" si="7"/>
        <v>0</v>
      </c>
      <c r="O79" s="25">
        <f t="shared" si="8"/>
        <v>0</v>
      </c>
      <c r="P79" s="27"/>
      <c r="Q79" s="26"/>
      <c r="R79" s="26"/>
      <c r="S79" s="21"/>
    </row>
    <row r="80" spans="1:19" ht="24" customHeight="1">
      <c r="A80" s="29">
        <v>71</v>
      </c>
      <c r="B80" s="28" t="s">
        <v>55</v>
      </c>
      <c r="C80" s="45"/>
      <c r="D80" s="40"/>
      <c r="E80" s="11"/>
      <c r="F80" s="8"/>
      <c r="G80" s="19"/>
      <c r="H80" s="9"/>
      <c r="I80" s="37">
        <v>2</v>
      </c>
      <c r="J80" s="21"/>
      <c r="K80" s="31">
        <f t="shared" si="6"/>
        <v>2</v>
      </c>
      <c r="L80" s="22"/>
      <c r="M80" s="23">
        <v>0.19</v>
      </c>
      <c r="N80" s="24">
        <f t="shared" si="7"/>
        <v>0</v>
      </c>
      <c r="O80" s="25">
        <f t="shared" si="8"/>
        <v>0</v>
      </c>
      <c r="P80" s="27"/>
      <c r="Q80" s="26"/>
      <c r="R80" s="26"/>
      <c r="S80" s="21"/>
    </row>
    <row r="81" spans="1:19" ht="24" customHeight="1">
      <c r="A81" s="29">
        <v>72</v>
      </c>
      <c r="B81" s="28" t="s">
        <v>56</v>
      </c>
      <c r="C81" s="45"/>
      <c r="D81" s="40"/>
      <c r="E81" s="11"/>
      <c r="F81" s="8"/>
      <c r="G81" s="19"/>
      <c r="H81" s="9"/>
      <c r="I81" s="37">
        <v>2</v>
      </c>
      <c r="J81" s="21"/>
      <c r="K81" s="31">
        <f t="shared" si="6"/>
        <v>2</v>
      </c>
      <c r="L81" s="22"/>
      <c r="M81" s="23">
        <v>0.19</v>
      </c>
      <c r="N81" s="24">
        <f t="shared" si="7"/>
        <v>0</v>
      </c>
      <c r="O81" s="25">
        <f t="shared" si="8"/>
        <v>0</v>
      </c>
      <c r="P81" s="27"/>
      <c r="Q81" s="26"/>
      <c r="R81" s="26"/>
      <c r="S81" s="21"/>
    </row>
    <row r="82" spans="1:19" ht="24" customHeight="1">
      <c r="A82" s="29">
        <v>73</v>
      </c>
      <c r="B82" s="28" t="s">
        <v>57</v>
      </c>
      <c r="C82" s="45"/>
      <c r="D82" s="40"/>
      <c r="E82" s="11"/>
      <c r="F82" s="8"/>
      <c r="G82" s="19"/>
      <c r="H82" s="9"/>
      <c r="I82" s="37">
        <v>2</v>
      </c>
      <c r="J82" s="21"/>
      <c r="K82" s="31">
        <f t="shared" si="6"/>
        <v>2</v>
      </c>
      <c r="L82" s="22"/>
      <c r="M82" s="23">
        <v>0.19</v>
      </c>
      <c r="N82" s="24">
        <f t="shared" si="7"/>
        <v>0</v>
      </c>
      <c r="O82" s="25">
        <f t="shared" si="8"/>
        <v>0</v>
      </c>
      <c r="P82" s="27"/>
      <c r="Q82" s="26"/>
      <c r="R82" s="26"/>
      <c r="S82" s="21"/>
    </row>
    <row r="83" spans="1:19" ht="24" customHeight="1">
      <c r="A83" s="29">
        <v>74</v>
      </c>
      <c r="B83" s="28" t="s">
        <v>58</v>
      </c>
      <c r="C83" s="45"/>
      <c r="D83" s="40"/>
      <c r="E83" s="11"/>
      <c r="F83" s="8"/>
      <c r="G83" s="19"/>
      <c r="H83" s="9"/>
      <c r="I83" s="37">
        <v>2</v>
      </c>
      <c r="J83" s="21"/>
      <c r="K83" s="31">
        <f t="shared" si="6"/>
        <v>2</v>
      </c>
      <c r="L83" s="22"/>
      <c r="M83" s="23">
        <v>0.19</v>
      </c>
      <c r="N83" s="24">
        <f t="shared" si="7"/>
        <v>0</v>
      </c>
      <c r="O83" s="25">
        <f t="shared" si="8"/>
        <v>0</v>
      </c>
      <c r="P83" s="27"/>
      <c r="Q83" s="26"/>
      <c r="R83" s="26"/>
      <c r="S83" s="21"/>
    </row>
    <row r="84" spans="1:19" ht="24.75" customHeight="1">
      <c r="A84" s="29">
        <v>75</v>
      </c>
      <c r="B84" s="28" t="s">
        <v>100</v>
      </c>
      <c r="C84" s="45"/>
      <c r="D84" s="40"/>
      <c r="E84" s="11"/>
      <c r="F84" s="8"/>
      <c r="G84" s="19"/>
      <c r="H84" s="9"/>
      <c r="I84" s="37">
        <v>35</v>
      </c>
      <c r="J84" s="21"/>
      <c r="K84" s="31">
        <f t="shared" si="3"/>
        <v>35</v>
      </c>
      <c r="L84" s="22"/>
      <c r="M84" s="23">
        <v>0.19</v>
      </c>
      <c r="N84" s="24">
        <f t="shared" si="4"/>
        <v>0</v>
      </c>
      <c r="O84" s="25">
        <f t="shared" si="5"/>
        <v>0</v>
      </c>
      <c r="P84" s="27"/>
      <c r="Q84" s="26"/>
      <c r="R84" s="26"/>
      <c r="S84" s="21"/>
    </row>
    <row r="85" spans="1:19" ht="23.25" customHeight="1">
      <c r="A85" s="29">
        <v>76</v>
      </c>
      <c r="B85" s="28" t="s">
        <v>101</v>
      </c>
      <c r="C85" s="45"/>
      <c r="D85" s="40"/>
      <c r="E85" s="11"/>
      <c r="F85" s="8"/>
      <c r="G85" s="19"/>
      <c r="H85" s="9"/>
      <c r="I85" s="37">
        <v>39</v>
      </c>
      <c r="J85" s="21"/>
      <c r="K85" s="31">
        <f t="shared" si="3"/>
        <v>39</v>
      </c>
      <c r="L85" s="22"/>
      <c r="M85" s="23">
        <v>0.19</v>
      </c>
      <c r="N85" s="24">
        <f t="shared" si="4"/>
        <v>0</v>
      </c>
      <c r="O85" s="25">
        <f t="shared" si="5"/>
        <v>0</v>
      </c>
      <c r="P85" s="27"/>
      <c r="Q85" s="26"/>
      <c r="R85" s="26"/>
      <c r="S85" s="21"/>
    </row>
    <row r="86" spans="1:19" ht="24">
      <c r="A86" s="21"/>
      <c r="B86" s="12" t="s">
        <v>13</v>
      </c>
      <c r="C86" s="46"/>
      <c r="D86" s="11"/>
      <c r="E86" s="11"/>
      <c r="F86" s="11"/>
      <c r="G86" s="11"/>
      <c r="H86" s="11"/>
      <c r="I86" s="11"/>
      <c r="J86" s="11"/>
      <c r="K86" s="32"/>
      <c r="L86" s="11"/>
      <c r="M86" s="11"/>
      <c r="N86" s="11"/>
      <c r="O86" s="18">
        <f>SUM(O10:O85)</f>
        <v>0</v>
      </c>
      <c r="P86" s="10"/>
      <c r="Q86" s="11"/>
      <c r="R86" s="11"/>
      <c r="S86" s="11"/>
    </row>
    <row r="90" ht="15">
      <c r="B90" s="13"/>
    </row>
    <row r="91" spans="2:11" ht="15">
      <c r="B91" s="13" t="s">
        <v>14</v>
      </c>
      <c r="K91" s="13" t="s">
        <v>15</v>
      </c>
    </row>
    <row r="92" ht="15">
      <c r="B92" s="13" t="s">
        <v>16</v>
      </c>
    </row>
  </sheetData>
  <sheetProtection/>
  <mergeCells count="4">
    <mergeCell ref="A1:Q1"/>
    <mergeCell ref="A2:Q2"/>
    <mergeCell ref="A3:Q3"/>
    <mergeCell ref="A4:Q4"/>
  </mergeCells>
  <printOptions/>
  <pageMargins left="1.220472440944882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2018-07-31T15:12:42Z</cp:lastPrinted>
  <dcterms:created xsi:type="dcterms:W3CDTF">2013-06-17T20:03:36Z</dcterms:created>
  <dcterms:modified xsi:type="dcterms:W3CDTF">2018-07-31T15:16:48Z</dcterms:modified>
  <cp:category/>
  <cp:version/>
  <cp:contentType/>
  <cp:contentStatus/>
</cp:coreProperties>
</file>