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4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<sst xmlns="http://schemas.openxmlformats.org/spreadsheetml/2006/main" count="57" uniqueCount="37">
  <si>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UPSS</t>
  </si>
  <si>
    <t>CASTILLA</t>
  </si>
  <si>
    <t>DOCE OCTUBRE</t>
  </si>
  <si>
    <t>SAN JAVIER</t>
  </si>
  <si>
    <t>BELEN</t>
  </si>
  <si>
    <t>SANTA CRUZ</t>
  </si>
  <si>
    <t>TOTAL</t>
  </si>
  <si>
    <t>ESE METROSALUD</t>
  </si>
  <si>
    <t>PROCESO DE ADQUISICION  DE RACIONES</t>
  </si>
  <si>
    <t>AREA DE COCINAS EN METROS</t>
  </si>
  <si>
    <t>DIRECCION</t>
  </si>
  <si>
    <t>UNIDAD HOSPITALARIA</t>
  </si>
  <si>
    <t>Carrera 65 #  98 - 115</t>
  </si>
  <si>
    <t>Calle 108 BB # 78 - 10</t>
  </si>
  <si>
    <t>Calle 40 # 105 - 103</t>
  </si>
  <si>
    <t>Calle 26 # 77 - 124</t>
  </si>
  <si>
    <t>Carrera 51 A # 100 - 80</t>
  </si>
  <si>
    <t>Calle 50 # 31 - 39</t>
  </si>
  <si>
    <t>SAN ANTONIO DE PRADO</t>
  </si>
  <si>
    <t>Calle 11 # 9 - 16</t>
  </si>
  <si>
    <t>MANRIQUE</t>
  </si>
  <si>
    <t>Calle 66 E # 42 - 51</t>
  </si>
  <si>
    <t>VALOR ARRENDAMIENTO DEL AREA</t>
  </si>
  <si>
    <t>VALOR ARRENDAMIENTO  EQUIPOS Y MENAJE</t>
  </si>
  <si>
    <t>IVA</t>
  </si>
  <si>
    <t>NOTA: Este valor le falta adicionarle el costo de los servicios publicos de los servicios de alimentacion que se causen mensual</t>
  </si>
  <si>
    <t>NUEVO OCCIDENTE</t>
  </si>
  <si>
    <t>VALOR ARRENDAMIENTO MENSUAL COCINAS 2015</t>
  </si>
  <si>
    <t>ARRENDAMIENTO EQUIPOS MENSUAL  2015</t>
  </si>
  <si>
    <t>Cra. 102C No. 63 B 65</t>
  </si>
  <si>
    <t xml:space="preserve">COSTO DE ARRENDAMIENTO Y MENAJE </t>
  </si>
  <si>
    <t>SAN CRISTOBAL</t>
  </si>
  <si>
    <t>VALOR  ARRENDAMIENTO MENSUAL CON IVA 2016</t>
  </si>
  <si>
    <t>VALOR ARRENDAMIENTO MENSUAL 2016</t>
  </si>
  <si>
    <t>VALOR ARRENDAMIENTO MENSUAL COCINAS 2016</t>
  </si>
  <si>
    <t>ARRENDAMIENTO EQUIPOS MENSUAL  2016</t>
  </si>
  <si>
    <t>ANEXO 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</si>
</sst>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181" fontId="0" fillId="0" borderId="0" xfId="0" applyNumberFormat="1" applyAlignment="1">
      <alignment/>
    </xf>
    <xf numFmtId="0" fontId="44" fillId="0" borderId="0" xfId="0" applyFont="1" applyAlignment="1">
      <alignment/>
    </xf>
    <xf numFmtId="9" fontId="44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 horizontal="centerContinuous"/>
    </xf>
    <xf numFmtId="10" fontId="0" fillId="0" borderId="0" xfId="0" applyNumberFormat="1" applyAlignment="1">
      <alignment/>
    </xf>
    <xf numFmtId="179" fontId="0" fillId="0" borderId="0" xfId="49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9" fontId="45" fillId="0" borderId="0" xfId="0" applyNumberFormat="1" applyFont="1" applyAlignment="1">
      <alignment horizontal="left"/>
    </xf>
    <xf numFmtId="0" fontId="46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wrapText="1"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179" fontId="0" fillId="0" borderId="0" xfId="49" applyFont="1" applyFill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/>
    </xf>
    <xf numFmtId="179" fontId="47" fillId="0" borderId="10" xfId="49" applyFont="1" applyFill="1" applyBorder="1" applyAlignment="1">
      <alignment horizontal="center"/>
    </xf>
    <xf numFmtId="181" fontId="47" fillId="0" borderId="10" xfId="0" applyNumberFormat="1" applyFont="1" applyBorder="1" applyAlignment="1">
      <alignment/>
    </xf>
    <xf numFmtId="181" fontId="47" fillId="0" borderId="10" xfId="49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/>
    </xf>
    <xf numFmtId="181" fontId="47" fillId="0" borderId="10" xfId="0" applyNumberFormat="1" applyFont="1" applyFill="1" applyBorder="1" applyAlignment="1">
      <alignment/>
    </xf>
    <xf numFmtId="181" fontId="47" fillId="0" borderId="10" xfId="49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181" fontId="47" fillId="0" borderId="10" xfId="49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9" fontId="48" fillId="0" borderId="10" xfId="0" applyNumberFormat="1" applyFont="1" applyFill="1" applyBorder="1" applyAlignment="1">
      <alignment horizontal="center"/>
    </xf>
    <xf numFmtId="181" fontId="48" fillId="0" borderId="10" xfId="0" applyNumberFormat="1" applyFont="1" applyFill="1" applyBorder="1" applyAlignment="1">
      <alignment horizontal="center"/>
    </xf>
    <xf numFmtId="181" fontId="48" fillId="0" borderId="10" xfId="49" applyNumberFormat="1" applyFont="1" applyBorder="1" applyAlignment="1">
      <alignment/>
    </xf>
    <xf numFmtId="0" fontId="47" fillId="0" borderId="0" xfId="0" applyFont="1" applyAlignment="1">
      <alignment/>
    </xf>
    <xf numFmtId="181" fontId="47" fillId="0" borderId="0" xfId="0" applyNumberFormat="1" applyFont="1" applyAlignment="1">
      <alignment/>
    </xf>
    <xf numFmtId="179" fontId="47" fillId="0" borderId="0" xfId="0" applyNumberFormat="1" applyFont="1" applyAlignment="1">
      <alignment/>
    </xf>
    <xf numFmtId="0" fontId="49" fillId="0" borderId="10" xfId="0" applyFont="1" applyBorder="1" applyAlignment="1">
      <alignment horizontal="center" wrapText="1"/>
    </xf>
    <xf numFmtId="0" fontId="4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B6" sqref="B6"/>
    </sheetView>
  </sheetViews>
  <sheetFormatPr defaultColWidth="11.421875" defaultRowHeight="15"/>
  <cols>
    <col min="1" max="2" width="22.8515625" style="0" customWidth="1"/>
    <col min="3" max="3" width="20.57421875" style="0" customWidth="1"/>
    <col min="4" max="5" width="21.421875" style="0" customWidth="1"/>
    <col min="6" max="6" width="19.57421875" style="0" customWidth="1"/>
    <col min="7" max="7" width="20.421875" style="0" customWidth="1"/>
    <col min="9" max="9" width="11.57421875" style="0" bestFit="1" customWidth="1"/>
    <col min="10" max="10" width="14.140625" style="0" bestFit="1" customWidth="1"/>
  </cols>
  <sheetData>
    <row r="1" spans="1:7" ht="14.25">
      <c r="A1" s="5" t="s">
        <v>7</v>
      </c>
      <c r="B1" s="5"/>
      <c r="C1" s="5"/>
      <c r="D1" s="5"/>
      <c r="E1" s="5"/>
      <c r="F1" s="5"/>
      <c r="G1" s="5"/>
    </row>
    <row r="2" spans="1:7" ht="14.25">
      <c r="A2" s="5" t="s">
        <v>8</v>
      </c>
      <c r="B2" s="5"/>
      <c r="C2" s="5"/>
      <c r="D2" s="5"/>
      <c r="E2" s="5"/>
      <c r="F2" s="5"/>
      <c r="G2" s="5"/>
    </row>
    <row r="3" spans="1:7" ht="14.25">
      <c r="A3" s="5" t="s">
        <v>30</v>
      </c>
      <c r="B3" s="5"/>
      <c r="C3" s="5"/>
      <c r="D3" s="5"/>
      <c r="E3" s="5"/>
      <c r="F3" s="5"/>
      <c r="G3" s="5"/>
    </row>
    <row r="4" spans="1:7" ht="14.25">
      <c r="A4" s="5" t="s">
        <v>36</v>
      </c>
      <c r="B4" s="5"/>
      <c r="C4" s="5"/>
      <c r="D4" s="5"/>
      <c r="E4" s="5"/>
      <c r="F4" s="5"/>
      <c r="G4" s="5"/>
    </row>
    <row r="5" spans="1:7" ht="14.25">
      <c r="A5" s="5"/>
      <c r="B5" s="5"/>
      <c r="C5" s="5"/>
      <c r="D5" s="5"/>
      <c r="E5" s="5"/>
      <c r="F5" s="5"/>
      <c r="G5" s="5"/>
    </row>
    <row r="6" spans="1:7" ht="29.25" customHeight="1">
      <c r="A6" s="11"/>
      <c r="B6" s="10"/>
      <c r="C6" s="8"/>
      <c r="D6" s="8"/>
      <c r="E6" s="8"/>
      <c r="F6" s="9"/>
      <c r="G6" s="5"/>
    </row>
    <row r="7" spans="1:7" ht="14.25">
      <c r="A7" s="2"/>
      <c r="B7" s="2"/>
      <c r="C7" s="2"/>
      <c r="D7" s="2"/>
      <c r="E7" s="2"/>
      <c r="F7" s="4"/>
      <c r="G7" s="2"/>
    </row>
    <row r="8" spans="1:7" ht="49.5" customHeight="1">
      <c r="A8" s="12" t="s">
        <v>0</v>
      </c>
      <c r="B8" s="12" t="s">
        <v>10</v>
      </c>
      <c r="C8" s="12" t="s">
        <v>9</v>
      </c>
      <c r="D8" s="12" t="s">
        <v>27</v>
      </c>
      <c r="E8" s="12" t="s">
        <v>28</v>
      </c>
      <c r="F8" s="12" t="s">
        <v>34</v>
      </c>
      <c r="G8" s="12" t="s">
        <v>35</v>
      </c>
    </row>
    <row r="9" spans="1:10" ht="14.25">
      <c r="A9" s="16" t="s">
        <v>1</v>
      </c>
      <c r="B9" s="17" t="s">
        <v>12</v>
      </c>
      <c r="C9" s="18">
        <v>106.67</v>
      </c>
      <c r="D9" s="19">
        <v>2190822.584653297</v>
      </c>
      <c r="E9" s="19">
        <v>183580.6263299008</v>
      </c>
      <c r="F9" s="20">
        <f>+D9*1.0677</f>
        <v>2339141.2736343252</v>
      </c>
      <c r="G9" s="20">
        <f>+E9*1.0677</f>
        <v>196009.0347324351</v>
      </c>
      <c r="H9" s="1"/>
      <c r="I9" s="1"/>
      <c r="J9" s="7"/>
    </row>
    <row r="10" spans="1:10" ht="14.25">
      <c r="A10" s="16" t="s">
        <v>2</v>
      </c>
      <c r="B10" s="17" t="s">
        <v>13</v>
      </c>
      <c r="C10" s="18">
        <v>31.5</v>
      </c>
      <c r="D10" s="19">
        <v>604099.4339340846</v>
      </c>
      <c r="E10" s="19">
        <v>183580.6263299008</v>
      </c>
      <c r="F10" s="20">
        <f aca="true" t="shared" si="0" ref="F10:F17">+D10*1.0677</f>
        <v>644996.9656114222</v>
      </c>
      <c r="G10" s="20">
        <f aca="true" t="shared" si="1" ref="G10:G17">+E10*1.0677</f>
        <v>196009.0347324351</v>
      </c>
      <c r="J10" s="7"/>
    </row>
    <row r="11" spans="1:10" ht="14.25">
      <c r="A11" s="16" t="s">
        <v>26</v>
      </c>
      <c r="B11" s="17" t="s">
        <v>29</v>
      </c>
      <c r="C11" s="18">
        <v>233</v>
      </c>
      <c r="D11" s="19">
        <v>2190822.584653297</v>
      </c>
      <c r="E11" s="19">
        <v>183580.6263299008</v>
      </c>
      <c r="F11" s="20">
        <f t="shared" si="0"/>
        <v>2339141.2736343252</v>
      </c>
      <c r="G11" s="20">
        <f t="shared" si="1"/>
        <v>196009.0347324351</v>
      </c>
      <c r="H11" s="13"/>
      <c r="J11" s="7"/>
    </row>
    <row r="12" spans="1:10" ht="14.25">
      <c r="A12" s="16" t="s">
        <v>3</v>
      </c>
      <c r="B12" s="17" t="s">
        <v>14</v>
      </c>
      <c r="C12" s="18">
        <v>87.25</v>
      </c>
      <c r="D12" s="19">
        <v>2466002.9189606337</v>
      </c>
      <c r="E12" s="19">
        <v>183580.6263299008</v>
      </c>
      <c r="F12" s="20">
        <f t="shared" si="0"/>
        <v>2632951.316574269</v>
      </c>
      <c r="G12" s="20">
        <f t="shared" si="1"/>
        <v>196009.0347324351</v>
      </c>
      <c r="I12" s="13"/>
      <c r="J12" s="7"/>
    </row>
    <row r="13" spans="1:10" ht="14.25">
      <c r="A13" s="16" t="s">
        <v>4</v>
      </c>
      <c r="B13" s="17" t="s">
        <v>15</v>
      </c>
      <c r="C13" s="18">
        <v>99</v>
      </c>
      <c r="D13" s="19">
        <v>3247849.302131875</v>
      </c>
      <c r="E13" s="19">
        <v>183580.6263299008</v>
      </c>
      <c r="F13" s="20">
        <f t="shared" si="0"/>
        <v>3467728.6998862033</v>
      </c>
      <c r="G13" s="20">
        <f t="shared" si="1"/>
        <v>196009.0347324351</v>
      </c>
      <c r="J13" s="7"/>
    </row>
    <row r="14" spans="1:10" ht="14.25">
      <c r="A14" s="16" t="s">
        <v>20</v>
      </c>
      <c r="B14" s="17" t="s">
        <v>16</v>
      </c>
      <c r="C14" s="18">
        <v>157.48</v>
      </c>
      <c r="D14" s="19">
        <v>3078959.8244559136</v>
      </c>
      <c r="E14" s="19">
        <v>183580.6263299008</v>
      </c>
      <c r="F14" s="20">
        <f t="shared" si="0"/>
        <v>3287405.4045715793</v>
      </c>
      <c r="G14" s="20">
        <f t="shared" si="1"/>
        <v>196009.0347324351</v>
      </c>
      <c r="J14" s="7"/>
    </row>
    <row r="15" spans="1:10" ht="14.25">
      <c r="A15" s="16" t="s">
        <v>5</v>
      </c>
      <c r="B15" s="17" t="s">
        <v>21</v>
      </c>
      <c r="C15" s="18">
        <v>162</v>
      </c>
      <c r="D15" s="19">
        <v>2087638.2122751824</v>
      </c>
      <c r="E15" s="19">
        <v>183580.6263299008</v>
      </c>
      <c r="F15" s="20">
        <f t="shared" si="0"/>
        <v>2228971.3192462125</v>
      </c>
      <c r="G15" s="20">
        <f t="shared" si="1"/>
        <v>196009.0347324351</v>
      </c>
      <c r="J15" s="7"/>
    </row>
    <row r="16" spans="1:10" s="14" customFormat="1" ht="14.25">
      <c r="A16" s="21" t="s">
        <v>31</v>
      </c>
      <c r="B16" s="22" t="s">
        <v>17</v>
      </c>
      <c r="C16" s="18">
        <v>112</v>
      </c>
      <c r="D16" s="23">
        <v>2300291.8297662814</v>
      </c>
      <c r="E16" s="19">
        <v>183580.6263299008</v>
      </c>
      <c r="F16" s="24">
        <f t="shared" si="0"/>
        <v>2456021.586641459</v>
      </c>
      <c r="G16" s="24">
        <f t="shared" si="1"/>
        <v>196009.0347324351</v>
      </c>
      <c r="J16" s="15"/>
    </row>
    <row r="17" spans="1:10" ht="27.75">
      <c r="A17" s="25" t="s">
        <v>18</v>
      </c>
      <c r="B17" s="17" t="s">
        <v>19</v>
      </c>
      <c r="C17" s="18">
        <v>77.08</v>
      </c>
      <c r="D17" s="19">
        <v>1455609.3905616011</v>
      </c>
      <c r="E17" s="19">
        <v>183580.6263299008</v>
      </c>
      <c r="F17" s="20">
        <f t="shared" si="0"/>
        <v>1554154.1463026216</v>
      </c>
      <c r="G17" s="20">
        <f t="shared" si="1"/>
        <v>196009.0347324351</v>
      </c>
      <c r="H17" s="6"/>
      <c r="J17" s="7"/>
    </row>
    <row r="18" spans="1:10" ht="14.25">
      <c r="A18" s="25"/>
      <c r="B18" s="22"/>
      <c r="C18" s="18"/>
      <c r="D18" s="26"/>
      <c r="E18" s="26"/>
      <c r="F18" s="24"/>
      <c r="G18" s="24"/>
      <c r="H18" s="6"/>
      <c r="J18" s="7"/>
    </row>
    <row r="19" spans="1:10" s="31" customFormat="1" ht="13.5">
      <c r="A19" s="27" t="s">
        <v>6</v>
      </c>
      <c r="B19" s="27"/>
      <c r="C19" s="28">
        <f>SUM(C9:C18)</f>
        <v>1065.98</v>
      </c>
      <c r="D19" s="29">
        <f>SUM(D9:D18)</f>
        <v>19622096.08139217</v>
      </c>
      <c r="E19" s="29">
        <f>SUM(E9:E18)</f>
        <v>1652225.6369691072</v>
      </c>
      <c r="F19" s="30">
        <f>SUM(F9:F17)</f>
        <v>20950511.98610242</v>
      </c>
      <c r="G19" s="30">
        <f>SUM(G9:G17)</f>
        <v>1764081.312591916</v>
      </c>
      <c r="I19" s="32"/>
      <c r="J19" s="33"/>
    </row>
    <row r="20" spans="1:7" ht="14.25">
      <c r="A20" s="2"/>
      <c r="B20" s="2"/>
      <c r="C20" s="2"/>
      <c r="D20" s="2"/>
      <c r="E20" s="2"/>
      <c r="F20" s="2"/>
      <c r="G20" s="2"/>
    </row>
    <row r="21" spans="1:7" ht="14.25">
      <c r="A21" s="2"/>
      <c r="B21" s="2"/>
      <c r="C21" s="2"/>
      <c r="D21" s="2"/>
      <c r="E21" s="3"/>
      <c r="F21" s="3">
        <v>0.16</v>
      </c>
      <c r="G21" s="2"/>
    </row>
    <row r="22" spans="1:7" ht="60.75" customHeight="1">
      <c r="A22" s="34" t="s">
        <v>11</v>
      </c>
      <c r="B22" s="34" t="s">
        <v>10</v>
      </c>
      <c r="C22" s="34" t="s">
        <v>22</v>
      </c>
      <c r="D22" s="34" t="s">
        <v>23</v>
      </c>
      <c r="E22" s="34" t="s">
        <v>33</v>
      </c>
      <c r="F22" s="34" t="s">
        <v>24</v>
      </c>
      <c r="G22" s="34" t="s">
        <v>32</v>
      </c>
    </row>
    <row r="23" spans="1:8" ht="14.25">
      <c r="A23" s="16" t="s">
        <v>1</v>
      </c>
      <c r="B23" s="17" t="s">
        <v>12</v>
      </c>
      <c r="C23" s="20">
        <f aca="true" t="shared" si="2" ref="C23:C31">+F9</f>
        <v>2339141.2736343252</v>
      </c>
      <c r="D23" s="20">
        <f aca="true" t="shared" si="3" ref="D23:D31">+G9</f>
        <v>196009.0347324351</v>
      </c>
      <c r="E23" s="20">
        <f>+C23+D23</f>
        <v>2535150.30836676</v>
      </c>
      <c r="F23" s="20">
        <f>+E23*$F$21</f>
        <v>405624.0493386816</v>
      </c>
      <c r="G23" s="20">
        <f>+E23+F23</f>
        <v>2940774.357705442</v>
      </c>
      <c r="H23" s="13"/>
    </row>
    <row r="24" spans="1:8" ht="14.25">
      <c r="A24" s="16" t="s">
        <v>2</v>
      </c>
      <c r="B24" s="17" t="s">
        <v>13</v>
      </c>
      <c r="C24" s="20">
        <f t="shared" si="2"/>
        <v>644996.9656114222</v>
      </c>
      <c r="D24" s="20">
        <f t="shared" si="3"/>
        <v>196009.0347324351</v>
      </c>
      <c r="E24" s="20">
        <f aca="true" t="shared" si="4" ref="E24:E31">+C24+D24</f>
        <v>841006.0003438573</v>
      </c>
      <c r="F24" s="20">
        <f aca="true" t="shared" si="5" ref="F24:F31">+E24*$F$21</f>
        <v>134560.96005501717</v>
      </c>
      <c r="G24" s="20">
        <f aca="true" t="shared" si="6" ref="G24:G31">+E24+F24</f>
        <v>975566.9603988745</v>
      </c>
      <c r="H24" s="13"/>
    </row>
    <row r="25" spans="1:8" ht="14.25">
      <c r="A25" s="16" t="s">
        <v>26</v>
      </c>
      <c r="B25" s="17" t="s">
        <v>29</v>
      </c>
      <c r="C25" s="20">
        <f t="shared" si="2"/>
        <v>2339141.2736343252</v>
      </c>
      <c r="D25" s="20">
        <f t="shared" si="3"/>
        <v>196009.0347324351</v>
      </c>
      <c r="E25" s="20">
        <f t="shared" si="4"/>
        <v>2535150.30836676</v>
      </c>
      <c r="F25" s="20">
        <f t="shared" si="5"/>
        <v>405624.0493386816</v>
      </c>
      <c r="G25" s="20">
        <f t="shared" si="6"/>
        <v>2940774.357705442</v>
      </c>
      <c r="H25" s="13"/>
    </row>
    <row r="26" spans="1:8" ht="14.25">
      <c r="A26" s="16" t="s">
        <v>3</v>
      </c>
      <c r="B26" s="17" t="s">
        <v>14</v>
      </c>
      <c r="C26" s="20">
        <f t="shared" si="2"/>
        <v>2632951.316574269</v>
      </c>
      <c r="D26" s="20">
        <f t="shared" si="3"/>
        <v>196009.0347324351</v>
      </c>
      <c r="E26" s="20">
        <f t="shared" si="4"/>
        <v>2828960.351306704</v>
      </c>
      <c r="F26" s="20">
        <f t="shared" si="5"/>
        <v>452633.6562090726</v>
      </c>
      <c r="G26" s="20">
        <f t="shared" si="6"/>
        <v>3281594.0075157764</v>
      </c>
      <c r="H26" s="13"/>
    </row>
    <row r="27" spans="1:8" ht="14.25">
      <c r="A27" s="16" t="s">
        <v>4</v>
      </c>
      <c r="B27" s="17" t="s">
        <v>15</v>
      </c>
      <c r="C27" s="20">
        <f t="shared" si="2"/>
        <v>3467728.6998862033</v>
      </c>
      <c r="D27" s="20">
        <f t="shared" si="3"/>
        <v>196009.0347324351</v>
      </c>
      <c r="E27" s="20">
        <f t="shared" si="4"/>
        <v>3663737.734618638</v>
      </c>
      <c r="F27" s="20">
        <f t="shared" si="5"/>
        <v>586198.0375389821</v>
      </c>
      <c r="G27" s="20">
        <f t="shared" si="6"/>
        <v>4249935.772157621</v>
      </c>
      <c r="H27" s="13"/>
    </row>
    <row r="28" spans="1:8" ht="14.25">
      <c r="A28" s="16" t="s">
        <v>20</v>
      </c>
      <c r="B28" s="17" t="s">
        <v>16</v>
      </c>
      <c r="C28" s="20">
        <f t="shared" si="2"/>
        <v>3287405.4045715793</v>
      </c>
      <c r="D28" s="20">
        <f t="shared" si="3"/>
        <v>196009.0347324351</v>
      </c>
      <c r="E28" s="20">
        <f t="shared" si="4"/>
        <v>3483414.439304014</v>
      </c>
      <c r="F28" s="20">
        <f t="shared" si="5"/>
        <v>557346.3102886423</v>
      </c>
      <c r="G28" s="20">
        <f t="shared" si="6"/>
        <v>4040760.7495926563</v>
      </c>
      <c r="H28" s="13"/>
    </row>
    <row r="29" spans="1:8" ht="14.25">
      <c r="A29" s="16" t="s">
        <v>5</v>
      </c>
      <c r="B29" s="17" t="s">
        <v>21</v>
      </c>
      <c r="C29" s="20">
        <f t="shared" si="2"/>
        <v>2228971.3192462125</v>
      </c>
      <c r="D29" s="20">
        <f t="shared" si="3"/>
        <v>196009.0347324351</v>
      </c>
      <c r="E29" s="20">
        <f t="shared" si="4"/>
        <v>2424980.3539786474</v>
      </c>
      <c r="F29" s="20">
        <f t="shared" si="5"/>
        <v>387996.8566365836</v>
      </c>
      <c r="G29" s="20">
        <f t="shared" si="6"/>
        <v>2812977.2106152307</v>
      </c>
      <c r="H29" s="13"/>
    </row>
    <row r="30" spans="1:8" ht="14.25">
      <c r="A30" s="16" t="s">
        <v>31</v>
      </c>
      <c r="B30" s="17" t="s">
        <v>17</v>
      </c>
      <c r="C30" s="20">
        <f t="shared" si="2"/>
        <v>2456021.586641459</v>
      </c>
      <c r="D30" s="20">
        <f t="shared" si="3"/>
        <v>196009.0347324351</v>
      </c>
      <c r="E30" s="20">
        <f t="shared" si="4"/>
        <v>2652030.6213738937</v>
      </c>
      <c r="F30" s="20">
        <f t="shared" si="5"/>
        <v>424324.899419823</v>
      </c>
      <c r="G30" s="20">
        <f t="shared" si="6"/>
        <v>3076355.520793717</v>
      </c>
      <c r="H30" s="13"/>
    </row>
    <row r="31" spans="1:8" ht="27.75">
      <c r="A31" s="25" t="s">
        <v>18</v>
      </c>
      <c r="B31" s="17" t="s">
        <v>19</v>
      </c>
      <c r="C31" s="20">
        <f t="shared" si="2"/>
        <v>1554154.1463026216</v>
      </c>
      <c r="D31" s="20">
        <f t="shared" si="3"/>
        <v>196009.0347324351</v>
      </c>
      <c r="E31" s="20">
        <f t="shared" si="4"/>
        <v>1750163.1810350567</v>
      </c>
      <c r="F31" s="20">
        <f t="shared" si="5"/>
        <v>280026.1089656091</v>
      </c>
      <c r="G31" s="20">
        <f t="shared" si="6"/>
        <v>2030189.290000666</v>
      </c>
      <c r="H31" s="13"/>
    </row>
    <row r="32" spans="1:7" ht="14.25">
      <c r="A32" s="25"/>
      <c r="B32" s="22"/>
      <c r="C32" s="24"/>
      <c r="D32" s="24"/>
      <c r="E32" s="24"/>
      <c r="F32" s="24"/>
      <c r="G32" s="20"/>
    </row>
    <row r="33" spans="1:7" ht="14.25">
      <c r="A33" s="27" t="s">
        <v>6</v>
      </c>
      <c r="B33" s="27"/>
      <c r="C33" s="29">
        <f>SUM(C23:C32)</f>
        <v>20950511.98610242</v>
      </c>
      <c r="D33" s="29">
        <f>SUM(D23:D32)</f>
        <v>1764081.312591916</v>
      </c>
      <c r="E33" s="29">
        <f>SUM(E23:E32)</f>
        <v>22714593.298694335</v>
      </c>
      <c r="F33" s="29">
        <f>SUM(F23:F32)</f>
        <v>3634334.927791094</v>
      </c>
      <c r="G33" s="29">
        <f>SUM(G23:G32)</f>
        <v>26348928.226485424</v>
      </c>
    </row>
    <row r="34" spans="1:7" ht="14.25">
      <c r="A34" s="31"/>
      <c r="B34" s="31"/>
      <c r="C34" s="31"/>
      <c r="D34" s="31"/>
      <c r="E34" s="31"/>
      <c r="F34" s="31"/>
      <c r="G34" s="31"/>
    </row>
    <row r="35" spans="1:7" ht="14.25">
      <c r="A35" s="35" t="s">
        <v>25</v>
      </c>
      <c r="B35" s="35"/>
      <c r="C35" s="31"/>
      <c r="D35" s="31"/>
      <c r="E35" s="31"/>
      <c r="F35" s="31"/>
      <c r="G35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metrosaluddosi</cp:lastModifiedBy>
  <cp:lastPrinted>2013-04-24T14:16:43Z</cp:lastPrinted>
  <dcterms:created xsi:type="dcterms:W3CDTF">2009-01-09T13:07:29Z</dcterms:created>
  <dcterms:modified xsi:type="dcterms:W3CDTF">2016-01-13T21:22:29Z</dcterms:modified>
  <cp:category/>
  <cp:version/>
  <cp:contentType/>
  <cp:contentStatus/>
</cp:coreProperties>
</file>