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.montoyaa\Documents\2024\PROCESOS\BOLSAS Y CONTENEDORES\"/>
    </mc:Choice>
  </mc:AlternateContent>
  <bookViews>
    <workbookView xWindow="0" yWindow="0" windowWidth="23040" windowHeight="9390"/>
  </bookViews>
  <sheets>
    <sheet name="CPM NUEVOS BOLSAS YCONTE" sheetId="6" r:id="rId1"/>
  </sheets>
  <definedNames>
    <definedName name="_xlnm._FilterDatabase" localSheetId="0" hidden="1">'CPM NUEVOS BOLSAS YCONTE'!$A$13:$O$31</definedName>
    <definedName name="_xlnm.Print_Titles" localSheetId="0">'CPM NUEVOS BOLSAS YCONTE'!$13:$13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6" l="1"/>
  <c r="F31" i="6"/>
  <c r="N31" i="6" s="1"/>
  <c r="M30" i="6"/>
  <c r="F30" i="6"/>
  <c r="N30" i="6" s="1"/>
  <c r="M29" i="6"/>
  <c r="F29" i="6"/>
  <c r="N29" i="6" s="1"/>
  <c r="M28" i="6"/>
  <c r="F28" i="6"/>
  <c r="N28" i="6" s="1"/>
  <c r="M27" i="6"/>
  <c r="F27" i="6"/>
  <c r="N27" i="6" s="1"/>
  <c r="M26" i="6"/>
  <c r="F26" i="6"/>
  <c r="N26" i="6" s="1"/>
  <c r="M25" i="6"/>
  <c r="F25" i="6"/>
  <c r="N25" i="6" s="1"/>
  <c r="M24" i="6"/>
  <c r="F24" i="6"/>
  <c r="N24" i="6" s="1"/>
  <c r="M23" i="6"/>
  <c r="F23" i="6"/>
  <c r="N23" i="6" s="1"/>
  <c r="M22" i="6"/>
  <c r="F22" i="6"/>
  <c r="N22" i="6" s="1"/>
  <c r="M21" i="6"/>
  <c r="F21" i="6"/>
  <c r="N21" i="6" s="1"/>
  <c r="M20" i="6"/>
  <c r="F20" i="6"/>
  <c r="N20" i="6" s="1"/>
  <c r="M19" i="6"/>
  <c r="F19" i="6"/>
  <c r="N19" i="6" s="1"/>
  <c r="M18" i="6"/>
  <c r="F18" i="6"/>
  <c r="N18" i="6" s="1"/>
  <c r="M17" i="6"/>
  <c r="F17" i="6"/>
  <c r="N17" i="6" s="1"/>
  <c r="F16" i="6"/>
  <c r="M15" i="6"/>
  <c r="F15" i="6"/>
  <c r="N15" i="6" s="1"/>
  <c r="M14" i="6"/>
  <c r="F14" i="6"/>
  <c r="N14" i="6" s="1"/>
  <c r="O15" i="6" l="1"/>
  <c r="O14" i="6"/>
  <c r="O18" i="6"/>
  <c r="O20" i="6"/>
  <c r="O22" i="6"/>
  <c r="O24" i="6"/>
  <c r="O26" i="6"/>
  <c r="O28" i="6"/>
  <c r="O30" i="6"/>
  <c r="O17" i="6"/>
  <c r="O19" i="6"/>
  <c r="O21" i="6"/>
  <c r="O23" i="6"/>
  <c r="O25" i="6"/>
  <c r="O27" i="6"/>
  <c r="O29" i="6"/>
  <c r="O31" i="6"/>
  <c r="N32" i="6"/>
  <c r="N16" i="6"/>
  <c r="O16" i="6" l="1"/>
  <c r="O32" i="6"/>
  <c r="N33" i="6"/>
  <c r="O33" i="6" l="1"/>
</calcChain>
</file>

<file path=xl/sharedStrings.xml><?xml version="1.0" encoding="utf-8"?>
<sst xmlns="http://schemas.openxmlformats.org/spreadsheetml/2006/main" count="63" uniqueCount="47">
  <si>
    <t>CÓDIGO</t>
  </si>
  <si>
    <t>DESCRIPCIÓN DEL INSUMO REQUERIDO</t>
  </si>
  <si>
    <t>UNIDAD DE MANEJO</t>
  </si>
  <si>
    <t>UNIDAD</t>
  </si>
  <si>
    <t>ITEM</t>
  </si>
  <si>
    <t>Contenedor vaso plastico p/material de ries.biolog.*2.9 lts</t>
  </si>
  <si>
    <t xml:space="preserve">Contenedor vaso plástico * 1.5 lt, para material de riesgo biológico </t>
  </si>
  <si>
    <t>Bolsa plástica biodegradable, en color rojo, 65 x 80 cm, calibre 1.6, alta densidad, con impresión en una cara</t>
  </si>
  <si>
    <t>Bolsa plástica biodegradable, en color rojo, 65 x 80 cm, calibre 1.6, alta densidad, sin impresión</t>
  </si>
  <si>
    <t>Bolsa plástica biodegradable, en color rojo, 46 x 55 cm, calibre 1.4, alta densidad, con impresión en una cara</t>
  </si>
  <si>
    <t>Bolsa plástica biodegradable, en color rojo, 23 x 30 cm, calibre 1.4, alta densidad, con impresión en una cara</t>
  </si>
  <si>
    <t>Bolsa plástica biodegradable, en color blanco, 23 x 30 cm, calibre 0.5, baja densidad, con impresión en ambas caras</t>
  </si>
  <si>
    <t>Bolsa plástica biodegradable blanco, 46 x 55 cm, cal.1.4 alta densidad, con impresión en una cara (logo)</t>
  </si>
  <si>
    <t>Bolsa plástica biodegradable blanco, 65 x 80 cm, calibre 1.4, alta densidad, con impresión en una cara (logo)</t>
  </si>
  <si>
    <t>Bolsa plástica biodegradable negro de, 46 x 55 cm, calibre 1.4, alta densidad, con impresión en una cara (logo)</t>
  </si>
  <si>
    <t>Bolsa plástica biodegradable negro de, 65 x 80 cm, calibre 1.4, alta densidad, con impresión en una cara (logo)</t>
  </si>
  <si>
    <t>Bolsa plástica biodegradable, en color blanco, con cogedera, 34 x 15 x 48 x 12 cm, tipo camiseta, calibre 1.8,  baja densidad, sin impresión</t>
  </si>
  <si>
    <t>Bolsa plastica biodegrable, en color blanco, 20+5+5*40 cm, icluida la cogedera, tipo camiseta, calibre 0.7, alta densidad, con impresión en ambas caras</t>
  </si>
  <si>
    <t>Bolsa plástica biodegradable (Polietileno) transparente, 80 x 122 cm, calibre 0.80, alta densidad, sin impresión</t>
  </si>
  <si>
    <t>Bolsa plástica biodegradable (Polietileno) transparente, 6*10 cm, calibre 2, baja densidad, sin impresión</t>
  </si>
  <si>
    <t>Lámina en plástico original, biodegradable, transparente, 100*100 cm, calibre 2.5, baja densidad, sin impresión</t>
  </si>
  <si>
    <t>Lámina en plástico original, biodegradable, transparente, 120*130 cm, calibre 2.5, baja densidad, sin impresión</t>
  </si>
  <si>
    <t>VALOR UNITARIO MAS IVA</t>
  </si>
  <si>
    <t xml:space="preserve">MARCA OFERTADA </t>
  </si>
  <si>
    <t xml:space="preserve">VALOR UNITARIO </t>
  </si>
  <si>
    <t>% DE IVA</t>
  </si>
  <si>
    <t>VALOR TOTAL SIN IVA</t>
  </si>
  <si>
    <t>VALOR TOTAL CON IVA</t>
  </si>
  <si>
    <t>REGISTRO INVIMA</t>
  </si>
  <si>
    <t>FECHA DE REGISTRO INVIMA</t>
  </si>
  <si>
    <t>REFERENCIA OFERTADA</t>
  </si>
  <si>
    <t>E.S.E METROSALUD</t>
  </si>
  <si>
    <t>DIRECCION ADMINISTRATIVA</t>
  </si>
  <si>
    <t>PLANTILLA DE COTIZACION COMERCIAL DE BOLSAS Y CONTENEDORES AÑO 2024</t>
  </si>
  <si>
    <t>FECHA:</t>
  </si>
  <si>
    <t>NIT:</t>
  </si>
  <si>
    <t>RAZON SOCIAL:</t>
  </si>
  <si>
    <t>NOMBRE CONTACTO:</t>
  </si>
  <si>
    <t>TELEFONO CONTACTO:</t>
  </si>
  <si>
    <t>CORREO CONTACTO:</t>
  </si>
  <si>
    <t>NOMBRE REPRESENTANTELEGAL:</t>
  </si>
  <si>
    <t>FIRMA DEL REPRESENTANTE LEGAL:</t>
  </si>
  <si>
    <t>TOTAL CONTENEDORES</t>
  </si>
  <si>
    <t>TOTAL TODA LA OFERTA</t>
  </si>
  <si>
    <t>TOTAL BOLSAS</t>
  </si>
  <si>
    <t>CONSUMO PROMEDIO MES ESTIMADO AÑO 2024</t>
  </si>
  <si>
    <t>CANTIDAD ESTIMADA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</si>
</sst>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3" fillId="5" borderId="1" xfId="1" applyFont="1" applyFill="1" applyBorder="1" applyAlignment="1">
      <alignment horizontal="center" vertical="center" wrapText="1"/>
    </xf>
    <xf numFmtId="44" fontId="7" fillId="4" borderId="1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5" borderId="1" xfId="4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9" fontId="7" fillId="4" borderId="1" xfId="3" applyNumberFormat="1" applyFont="1" applyFill="1" applyBorder="1" applyAlignment="1">
      <alignment horizontal="center" vertical="center"/>
    </xf>
    <xf numFmtId="165" fontId="7" fillId="0" borderId="1" xfId="4" applyNumberFormat="1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Continuous" vertical="top"/>
    </xf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164" fontId="4" fillId="0" borderId="0" xfId="0" applyNumberFormat="1" applyFont="1"/>
    <xf numFmtId="44" fontId="7" fillId="6" borderId="1" xfId="3" applyFont="1" applyFill="1" applyBorder="1" applyAlignment="1">
      <alignment horizontal="center" vertical="center"/>
    </xf>
    <xf numFmtId="44" fontId="9" fillId="6" borderId="3" xfId="0" applyNumberFormat="1" applyFont="1" applyFill="1" applyBorder="1" applyAlignment="1">
      <alignment horizontal="left" vertical="center" wrapText="1"/>
    </xf>
    <xf numFmtId="44" fontId="9" fillId="6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wrapText="1"/>
    </xf>
    <xf numFmtId="0" fontId="3" fillId="7" borderId="1" xfId="1" applyFont="1" applyFill="1" applyBorder="1" applyAlignment="1">
      <alignment horizontal="center" vertical="center" wrapText="1"/>
    </xf>
    <xf numFmtId="165" fontId="7" fillId="7" borderId="1" xfId="4" applyNumberFormat="1" applyFont="1" applyFill="1" applyBorder="1" applyAlignment="1">
      <alignment horizontal="center"/>
    </xf>
  </cellXfs>
  <cellStyles count="6">
    <cellStyle name="Millares" xfId="4" builtinId="3"/>
    <cellStyle name="Moneda" xfId="3" builtinId="4"/>
    <cellStyle name="Normal" xfId="0" builtinId="0"/>
    <cellStyle name="Normal 11" xfId="2"/>
    <cellStyle name="Normal 11 2" xfId="5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66FFFF"/>
      <color rgb="FFFFCCFF"/>
      <color rgb="FFFF66FF"/>
      <color rgb="FF6699FF"/>
      <color rgb="FF0066FF"/>
      <color rgb="FFFF9999"/>
      <color rgb="FFCC3300"/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B1" zoomScale="84" zoomScaleNormal="84" workbookViewId="0">
      <pane ySplit="12" topLeftCell="A13" activePane="bottomLeft" state="frozen"/>
      <selection pane="bottomLeft" activeCell="A13" sqref="A13"/>
    </sheetView>
  </sheetViews>
  <sheetFormatPr baseColWidth="10" defaultColWidth="10.85546875" defaultRowHeight="14.25" x14ac:dyDescent="0.3"/>
  <cols>
    <col min="1" max="1" width="5.28515625" style="1" customWidth="1"/>
    <col min="2" max="2" width="11.140625" style="1" customWidth="1"/>
    <col min="3" max="3" width="31.7109375" style="1" customWidth="1"/>
    <col min="4" max="4" width="9.28515625" style="1" customWidth="1"/>
    <col min="5" max="5" width="14.140625" style="1" customWidth="1"/>
    <col min="6" max="6" width="11.28515625" style="1" customWidth="1"/>
    <col min="7" max="7" width="14.7109375" style="1" customWidth="1"/>
    <col min="8" max="8" width="11.7109375" style="1" customWidth="1"/>
    <col min="9" max="9" width="12.85546875" style="1" customWidth="1"/>
    <col min="10" max="10" width="11.28515625" style="1" customWidth="1"/>
    <col min="11" max="11" width="12.140625" style="1" customWidth="1"/>
    <col min="12" max="12" width="8.28515625" style="1" customWidth="1"/>
    <col min="13" max="13" width="13.28515625" style="1" customWidth="1"/>
    <col min="14" max="14" width="17.7109375" style="1" customWidth="1"/>
    <col min="15" max="15" width="18.42578125" style="1" customWidth="1"/>
    <col min="16" max="16384" width="10.85546875" style="1"/>
  </cols>
  <sheetData>
    <row r="1" spans="1:15" x14ac:dyDescent="0.3">
      <c r="A1" s="21" t="s">
        <v>31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2"/>
      <c r="N1" s="22"/>
      <c r="O1" s="22"/>
    </row>
    <row r="2" spans="1:15" x14ac:dyDescent="0.3">
      <c r="A2" s="24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2"/>
      <c r="N2" s="22"/>
      <c r="O2" s="22"/>
    </row>
    <row r="3" spans="1:15" x14ac:dyDescent="0.3">
      <c r="A3" s="24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</row>
    <row r="4" spans="1:15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x14ac:dyDescent="0.3">
      <c r="A5" s="4"/>
      <c r="B5" s="4" t="s">
        <v>34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1:15" x14ac:dyDescent="0.3">
      <c r="A6" s="4"/>
      <c r="B6" s="4" t="s">
        <v>36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5" x14ac:dyDescent="0.3">
      <c r="A7" s="4"/>
      <c r="B7" s="4" t="s">
        <v>35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x14ac:dyDescent="0.3">
      <c r="A8" s="4"/>
      <c r="B8" s="4" t="s">
        <v>37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5" x14ac:dyDescent="0.3">
      <c r="A9" s="4"/>
      <c r="B9" s="4" t="s">
        <v>38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5" x14ac:dyDescent="0.3">
      <c r="A10" s="4"/>
      <c r="B10" s="4" t="s">
        <v>39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5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5" ht="27.6" customHeight="1" x14ac:dyDescent="0.3">
      <c r="A12" s="2"/>
      <c r="B12" s="2"/>
      <c r="C12" s="2"/>
      <c r="D12" s="2"/>
      <c r="E12" s="5"/>
      <c r="F12" s="5">
        <v>6</v>
      </c>
      <c r="G12" s="5"/>
      <c r="H12" s="5"/>
      <c r="I12" s="5"/>
      <c r="J12" s="5"/>
      <c r="K12" s="5"/>
      <c r="L12" s="5"/>
    </row>
    <row r="13" spans="1:15" ht="113.45" customHeight="1" x14ac:dyDescent="0.3">
      <c r="A13" s="3" t="s">
        <v>4</v>
      </c>
      <c r="B13" s="3" t="s">
        <v>0</v>
      </c>
      <c r="C13" s="3" t="s">
        <v>1</v>
      </c>
      <c r="D13" s="3" t="s">
        <v>2</v>
      </c>
      <c r="E13" s="3" t="s">
        <v>45</v>
      </c>
      <c r="F13" s="33" t="s">
        <v>46</v>
      </c>
      <c r="G13" s="7" t="s">
        <v>23</v>
      </c>
      <c r="H13" s="7" t="s">
        <v>30</v>
      </c>
      <c r="I13" s="7" t="s">
        <v>28</v>
      </c>
      <c r="J13" s="7" t="s">
        <v>29</v>
      </c>
      <c r="K13" s="16" t="s">
        <v>24</v>
      </c>
      <c r="L13" s="16" t="s">
        <v>25</v>
      </c>
      <c r="M13" s="16" t="s">
        <v>22</v>
      </c>
      <c r="N13" s="16" t="s">
        <v>26</v>
      </c>
      <c r="O13" s="16" t="s">
        <v>27</v>
      </c>
    </row>
    <row r="14" spans="1:15" ht="27.75" x14ac:dyDescent="0.3">
      <c r="A14" s="6">
        <v>1</v>
      </c>
      <c r="B14" s="9">
        <v>501001600</v>
      </c>
      <c r="C14" s="10" t="s">
        <v>5</v>
      </c>
      <c r="D14" s="11" t="s">
        <v>3</v>
      </c>
      <c r="E14" s="19">
        <v>417</v>
      </c>
      <c r="F14" s="34">
        <f>+E14*$F$12</f>
        <v>2502</v>
      </c>
      <c r="G14" s="15"/>
      <c r="H14" s="15"/>
      <c r="I14" s="15"/>
      <c r="J14" s="15"/>
      <c r="K14" s="8"/>
      <c r="L14" s="18">
        <v>0</v>
      </c>
      <c r="M14" s="8">
        <f>+K14*L14+K14</f>
        <v>0</v>
      </c>
      <c r="N14" s="8">
        <f>+K14*F14</f>
        <v>0</v>
      </c>
      <c r="O14" s="8">
        <f>+M14*F14</f>
        <v>0</v>
      </c>
    </row>
    <row r="15" spans="1:15" ht="41.25" x14ac:dyDescent="0.3">
      <c r="A15" s="6">
        <v>2</v>
      </c>
      <c r="B15" s="9">
        <v>501001700</v>
      </c>
      <c r="C15" s="10" t="s">
        <v>6</v>
      </c>
      <c r="D15" s="11" t="s">
        <v>3</v>
      </c>
      <c r="E15" s="19">
        <v>1489</v>
      </c>
      <c r="F15" s="34">
        <f t="shared" ref="F15:F31" si="0">+E15*$F$12</f>
        <v>8934</v>
      </c>
      <c r="G15" s="15"/>
      <c r="H15" s="15"/>
      <c r="I15" s="15"/>
      <c r="J15" s="15"/>
      <c r="K15" s="8"/>
      <c r="L15" s="18">
        <v>0</v>
      </c>
      <c r="M15" s="8">
        <f t="shared" ref="M15:M31" si="1">+K15*L15+K15</f>
        <v>0</v>
      </c>
      <c r="N15" s="8">
        <f>+K15*F15</f>
        <v>0</v>
      </c>
      <c r="O15" s="8">
        <f>+M15*F15</f>
        <v>0</v>
      </c>
    </row>
    <row r="16" spans="1:15" x14ac:dyDescent="0.3">
      <c r="A16" s="6"/>
      <c r="B16" s="9"/>
      <c r="C16" s="32" t="s">
        <v>42</v>
      </c>
      <c r="D16" s="11"/>
      <c r="E16" s="19"/>
      <c r="F16" s="19">
        <f t="shared" si="0"/>
        <v>0</v>
      </c>
      <c r="G16" s="15"/>
      <c r="H16" s="15"/>
      <c r="I16" s="15"/>
      <c r="J16" s="15"/>
      <c r="K16" s="8"/>
      <c r="L16" s="18"/>
      <c r="M16" s="8"/>
      <c r="N16" s="29">
        <f>SUM(N14:N15)</f>
        <v>0</v>
      </c>
      <c r="O16" s="29">
        <f>SUM(O14:O15)</f>
        <v>0</v>
      </c>
    </row>
    <row r="17" spans="1:15" ht="54" x14ac:dyDescent="0.3">
      <c r="A17" s="6">
        <v>3</v>
      </c>
      <c r="B17" s="12">
        <v>501070305</v>
      </c>
      <c r="C17" s="13" t="s">
        <v>7</v>
      </c>
      <c r="D17" s="11" t="s">
        <v>3</v>
      </c>
      <c r="E17" s="19">
        <v>31670</v>
      </c>
      <c r="F17" s="34">
        <f t="shared" si="0"/>
        <v>190020</v>
      </c>
      <c r="G17" s="15"/>
      <c r="H17" s="15"/>
      <c r="I17" s="15"/>
      <c r="J17" s="15"/>
      <c r="K17" s="8"/>
      <c r="L17" s="18">
        <v>0</v>
      </c>
      <c r="M17" s="8">
        <f t="shared" si="1"/>
        <v>0</v>
      </c>
      <c r="N17" s="8">
        <f>+K17*F17</f>
        <v>0</v>
      </c>
      <c r="O17" s="8">
        <f>+M17*F17</f>
        <v>0</v>
      </c>
    </row>
    <row r="18" spans="1:15" ht="40.5" x14ac:dyDescent="0.3">
      <c r="A18" s="6">
        <v>4</v>
      </c>
      <c r="B18" s="12">
        <v>501070350</v>
      </c>
      <c r="C18" s="13" t="s">
        <v>8</v>
      </c>
      <c r="D18" s="11" t="s">
        <v>3</v>
      </c>
      <c r="E18" s="19">
        <v>5500</v>
      </c>
      <c r="F18" s="34">
        <f t="shared" si="0"/>
        <v>33000</v>
      </c>
      <c r="G18" s="15"/>
      <c r="H18" s="15"/>
      <c r="I18" s="15"/>
      <c r="J18" s="15"/>
      <c r="K18" s="8"/>
      <c r="L18" s="18">
        <v>0</v>
      </c>
      <c r="M18" s="8">
        <f t="shared" si="1"/>
        <v>0</v>
      </c>
      <c r="N18" s="8">
        <f t="shared" ref="N18:N31" si="2">+K18*F18</f>
        <v>0</v>
      </c>
      <c r="O18" s="8">
        <f t="shared" ref="O18:O31" si="3">+M18*F18</f>
        <v>0</v>
      </c>
    </row>
    <row r="19" spans="1:15" ht="54" x14ac:dyDescent="0.3">
      <c r="A19" s="6">
        <v>5</v>
      </c>
      <c r="B19" s="12">
        <v>501070410</v>
      </c>
      <c r="C19" s="13" t="s">
        <v>9</v>
      </c>
      <c r="D19" s="11" t="s">
        <v>3</v>
      </c>
      <c r="E19" s="19">
        <v>31430</v>
      </c>
      <c r="F19" s="34">
        <f t="shared" si="0"/>
        <v>188580</v>
      </c>
      <c r="G19" s="15"/>
      <c r="H19" s="15"/>
      <c r="I19" s="15"/>
      <c r="J19" s="15"/>
      <c r="K19" s="8"/>
      <c r="L19" s="18">
        <v>0</v>
      </c>
      <c r="M19" s="8">
        <f t="shared" si="1"/>
        <v>0</v>
      </c>
      <c r="N19" s="8">
        <f t="shared" si="2"/>
        <v>0</v>
      </c>
      <c r="O19" s="8">
        <f t="shared" si="3"/>
        <v>0</v>
      </c>
    </row>
    <row r="20" spans="1:15" ht="54" x14ac:dyDescent="0.3">
      <c r="A20" s="6">
        <v>6</v>
      </c>
      <c r="B20" s="12">
        <v>501070500</v>
      </c>
      <c r="C20" s="13" t="s">
        <v>10</v>
      </c>
      <c r="D20" s="11" t="s">
        <v>3</v>
      </c>
      <c r="E20" s="19">
        <v>10050</v>
      </c>
      <c r="F20" s="34">
        <f t="shared" si="0"/>
        <v>60300</v>
      </c>
      <c r="G20" s="15"/>
      <c r="H20" s="15"/>
      <c r="I20" s="15"/>
      <c r="J20" s="15"/>
      <c r="K20" s="8"/>
      <c r="L20" s="18">
        <v>0</v>
      </c>
      <c r="M20" s="8">
        <f t="shared" si="1"/>
        <v>0</v>
      </c>
      <c r="N20" s="8">
        <f t="shared" si="2"/>
        <v>0</v>
      </c>
      <c r="O20" s="8">
        <f t="shared" si="3"/>
        <v>0</v>
      </c>
    </row>
    <row r="21" spans="1:15" ht="54" x14ac:dyDescent="0.3">
      <c r="A21" s="6">
        <v>7</v>
      </c>
      <c r="B21" s="12">
        <v>501070900</v>
      </c>
      <c r="C21" s="13" t="s">
        <v>11</v>
      </c>
      <c r="D21" s="11" t="s">
        <v>3</v>
      </c>
      <c r="E21" s="19">
        <v>49300</v>
      </c>
      <c r="F21" s="34">
        <f t="shared" si="0"/>
        <v>295800</v>
      </c>
      <c r="G21" s="15"/>
      <c r="H21" s="15"/>
      <c r="I21" s="15"/>
      <c r="J21" s="15"/>
      <c r="K21" s="8"/>
      <c r="L21" s="18">
        <v>0</v>
      </c>
      <c r="M21" s="8">
        <f t="shared" si="1"/>
        <v>0</v>
      </c>
      <c r="N21" s="8">
        <f t="shared" si="2"/>
        <v>0</v>
      </c>
      <c r="O21" s="8">
        <f t="shared" si="3"/>
        <v>0</v>
      </c>
    </row>
    <row r="22" spans="1:15" ht="54" x14ac:dyDescent="0.3">
      <c r="A22" s="6">
        <v>8</v>
      </c>
      <c r="B22" s="12">
        <v>501071400</v>
      </c>
      <c r="C22" s="13" t="s">
        <v>12</v>
      </c>
      <c r="D22" s="12" t="s">
        <v>3</v>
      </c>
      <c r="E22" s="19">
        <v>20400</v>
      </c>
      <c r="F22" s="34">
        <f t="shared" si="0"/>
        <v>122400</v>
      </c>
      <c r="G22" s="15"/>
      <c r="H22" s="15"/>
      <c r="I22" s="15"/>
      <c r="J22" s="15"/>
      <c r="K22" s="8"/>
      <c r="L22" s="18">
        <v>0</v>
      </c>
      <c r="M22" s="8">
        <f t="shared" si="1"/>
        <v>0</v>
      </c>
      <c r="N22" s="8">
        <f t="shared" si="2"/>
        <v>0</v>
      </c>
      <c r="O22" s="8">
        <f t="shared" si="3"/>
        <v>0</v>
      </c>
    </row>
    <row r="23" spans="1:15" ht="54" x14ac:dyDescent="0.3">
      <c r="A23" s="6">
        <v>9</v>
      </c>
      <c r="B23" s="12">
        <v>501071450</v>
      </c>
      <c r="C23" s="13" t="s">
        <v>13</v>
      </c>
      <c r="D23" s="12" t="s">
        <v>3</v>
      </c>
      <c r="E23" s="19">
        <v>14780</v>
      </c>
      <c r="F23" s="34">
        <f t="shared" si="0"/>
        <v>88680</v>
      </c>
      <c r="G23" s="15"/>
      <c r="H23" s="15"/>
      <c r="I23" s="15"/>
      <c r="J23" s="15"/>
      <c r="K23" s="8"/>
      <c r="L23" s="18">
        <v>0</v>
      </c>
      <c r="M23" s="8">
        <f t="shared" si="1"/>
        <v>0</v>
      </c>
      <c r="N23" s="8">
        <f t="shared" si="2"/>
        <v>0</v>
      </c>
      <c r="O23" s="8">
        <f t="shared" si="3"/>
        <v>0</v>
      </c>
    </row>
    <row r="24" spans="1:15" ht="54" x14ac:dyDescent="0.3">
      <c r="A24" s="6">
        <v>10</v>
      </c>
      <c r="B24" s="12">
        <v>501071500</v>
      </c>
      <c r="C24" s="13" t="s">
        <v>14</v>
      </c>
      <c r="D24" s="12" t="s">
        <v>3</v>
      </c>
      <c r="E24" s="19">
        <v>29630</v>
      </c>
      <c r="F24" s="34">
        <f t="shared" si="0"/>
        <v>177780</v>
      </c>
      <c r="G24" s="15"/>
      <c r="H24" s="15"/>
      <c r="I24" s="15"/>
      <c r="J24" s="15"/>
      <c r="K24" s="8"/>
      <c r="L24" s="18">
        <v>0</v>
      </c>
      <c r="M24" s="8">
        <f t="shared" si="1"/>
        <v>0</v>
      </c>
      <c r="N24" s="8">
        <f t="shared" si="2"/>
        <v>0</v>
      </c>
      <c r="O24" s="8">
        <f t="shared" si="3"/>
        <v>0</v>
      </c>
    </row>
    <row r="25" spans="1:15" ht="54" x14ac:dyDescent="0.3">
      <c r="A25" s="6">
        <v>11</v>
      </c>
      <c r="B25" s="12">
        <v>501071550</v>
      </c>
      <c r="C25" s="13" t="s">
        <v>15</v>
      </c>
      <c r="D25" s="12" t="s">
        <v>3</v>
      </c>
      <c r="E25" s="19">
        <v>27850</v>
      </c>
      <c r="F25" s="34">
        <f t="shared" si="0"/>
        <v>167100</v>
      </c>
      <c r="G25" s="15"/>
      <c r="H25" s="15"/>
      <c r="I25" s="15"/>
      <c r="J25" s="15"/>
      <c r="K25" s="8"/>
      <c r="L25" s="18">
        <v>0</v>
      </c>
      <c r="M25" s="8">
        <f t="shared" si="1"/>
        <v>0</v>
      </c>
      <c r="N25" s="8">
        <f t="shared" si="2"/>
        <v>0</v>
      </c>
      <c r="O25" s="8">
        <f t="shared" si="3"/>
        <v>0</v>
      </c>
    </row>
    <row r="26" spans="1:15" ht="67.5" x14ac:dyDescent="0.3">
      <c r="A26" s="6">
        <v>12</v>
      </c>
      <c r="B26" s="14">
        <v>501072100</v>
      </c>
      <c r="C26" s="13" t="s">
        <v>16</v>
      </c>
      <c r="D26" s="11" t="s">
        <v>3</v>
      </c>
      <c r="E26" s="19">
        <v>8900</v>
      </c>
      <c r="F26" s="34">
        <f t="shared" si="0"/>
        <v>53400</v>
      </c>
      <c r="G26" s="15"/>
      <c r="H26" s="15"/>
      <c r="I26" s="15"/>
      <c r="J26" s="15"/>
      <c r="K26" s="8"/>
      <c r="L26" s="18">
        <v>0</v>
      </c>
      <c r="M26" s="8">
        <f t="shared" si="1"/>
        <v>0</v>
      </c>
      <c r="N26" s="8">
        <f t="shared" si="2"/>
        <v>0</v>
      </c>
      <c r="O26" s="8">
        <f t="shared" si="3"/>
        <v>0</v>
      </c>
    </row>
    <row r="27" spans="1:15" ht="81" x14ac:dyDescent="0.3">
      <c r="A27" s="6">
        <v>13</v>
      </c>
      <c r="B27" s="14">
        <v>501072130</v>
      </c>
      <c r="C27" s="13" t="s">
        <v>17</v>
      </c>
      <c r="D27" s="11" t="s">
        <v>3</v>
      </c>
      <c r="E27" s="19">
        <v>9850</v>
      </c>
      <c r="F27" s="34">
        <f t="shared" si="0"/>
        <v>59100</v>
      </c>
      <c r="G27" s="15"/>
      <c r="H27" s="15"/>
      <c r="I27" s="15"/>
      <c r="J27" s="15"/>
      <c r="K27" s="8"/>
      <c r="L27" s="18">
        <v>0</v>
      </c>
      <c r="M27" s="8">
        <f t="shared" si="1"/>
        <v>0</v>
      </c>
      <c r="N27" s="8">
        <f t="shared" si="2"/>
        <v>0</v>
      </c>
      <c r="O27" s="8">
        <f t="shared" si="3"/>
        <v>0</v>
      </c>
    </row>
    <row r="28" spans="1:15" ht="54" x14ac:dyDescent="0.3">
      <c r="A28" s="6">
        <v>14</v>
      </c>
      <c r="B28" s="14">
        <v>501073100</v>
      </c>
      <c r="C28" s="13" t="s">
        <v>18</v>
      </c>
      <c r="D28" s="11" t="s">
        <v>3</v>
      </c>
      <c r="E28" s="19">
        <v>1700</v>
      </c>
      <c r="F28" s="34">
        <f t="shared" si="0"/>
        <v>10200</v>
      </c>
      <c r="G28" s="15"/>
      <c r="H28" s="15"/>
      <c r="I28" s="15"/>
      <c r="J28" s="15"/>
      <c r="K28" s="8"/>
      <c r="L28" s="18">
        <v>0</v>
      </c>
      <c r="M28" s="8">
        <f t="shared" si="1"/>
        <v>0</v>
      </c>
      <c r="N28" s="8">
        <f t="shared" si="2"/>
        <v>0</v>
      </c>
      <c r="O28" s="8">
        <f t="shared" si="3"/>
        <v>0</v>
      </c>
    </row>
    <row r="29" spans="1:15" ht="54" x14ac:dyDescent="0.3">
      <c r="A29" s="6">
        <v>15</v>
      </c>
      <c r="B29" s="14">
        <v>501073106</v>
      </c>
      <c r="C29" s="13" t="s">
        <v>19</v>
      </c>
      <c r="D29" s="11" t="s">
        <v>3</v>
      </c>
      <c r="E29" s="19">
        <v>24100</v>
      </c>
      <c r="F29" s="34">
        <f t="shared" si="0"/>
        <v>144600</v>
      </c>
      <c r="G29" s="15"/>
      <c r="H29" s="15"/>
      <c r="I29" s="15"/>
      <c r="J29" s="15"/>
      <c r="K29" s="8"/>
      <c r="L29" s="18">
        <v>0</v>
      </c>
      <c r="M29" s="8">
        <f t="shared" si="1"/>
        <v>0</v>
      </c>
      <c r="N29" s="8">
        <f t="shared" si="2"/>
        <v>0</v>
      </c>
      <c r="O29" s="8">
        <f t="shared" si="3"/>
        <v>0</v>
      </c>
    </row>
    <row r="30" spans="1:15" ht="54" x14ac:dyDescent="0.3">
      <c r="A30" s="6">
        <v>16</v>
      </c>
      <c r="B30" s="14">
        <v>501075100</v>
      </c>
      <c r="C30" s="13" t="s">
        <v>20</v>
      </c>
      <c r="D30" s="11" t="s">
        <v>3</v>
      </c>
      <c r="E30" s="19">
        <v>750</v>
      </c>
      <c r="F30" s="34">
        <f t="shared" si="0"/>
        <v>4500</v>
      </c>
      <c r="G30" s="15"/>
      <c r="H30" s="15"/>
      <c r="I30" s="15"/>
      <c r="J30" s="15"/>
      <c r="K30" s="8"/>
      <c r="L30" s="18">
        <v>0</v>
      </c>
      <c r="M30" s="8">
        <f t="shared" si="1"/>
        <v>0</v>
      </c>
      <c r="N30" s="8">
        <f t="shared" si="2"/>
        <v>0</v>
      </c>
      <c r="O30" s="8">
        <f t="shared" si="3"/>
        <v>0</v>
      </c>
    </row>
    <row r="31" spans="1:15" ht="54" x14ac:dyDescent="0.3">
      <c r="A31" s="6">
        <v>17</v>
      </c>
      <c r="B31" s="14">
        <v>501075200</v>
      </c>
      <c r="C31" s="13" t="s">
        <v>21</v>
      </c>
      <c r="D31" s="11" t="s">
        <v>3</v>
      </c>
      <c r="E31" s="19">
        <v>751</v>
      </c>
      <c r="F31" s="34">
        <f t="shared" si="0"/>
        <v>4506</v>
      </c>
      <c r="G31" s="15"/>
      <c r="H31" s="15"/>
      <c r="I31" s="15"/>
      <c r="J31" s="15"/>
      <c r="K31" s="8"/>
      <c r="L31" s="18">
        <v>0</v>
      </c>
      <c r="M31" s="8">
        <f t="shared" si="1"/>
        <v>0</v>
      </c>
      <c r="N31" s="8">
        <f t="shared" si="2"/>
        <v>0</v>
      </c>
      <c r="O31" s="8">
        <f t="shared" si="3"/>
        <v>0</v>
      </c>
    </row>
    <row r="32" spans="1:15" x14ac:dyDescent="0.3">
      <c r="A32" s="26"/>
      <c r="B32" s="14"/>
      <c r="C32" s="32" t="s">
        <v>44</v>
      </c>
      <c r="D32" s="11"/>
      <c r="E32" s="19"/>
      <c r="F32" s="19"/>
      <c r="G32" s="15"/>
      <c r="H32" s="15"/>
      <c r="I32" s="15"/>
      <c r="J32" s="15"/>
      <c r="K32" s="8"/>
      <c r="L32" s="18"/>
      <c r="M32" s="17"/>
      <c r="N32" s="29">
        <f>SUM(N17:N31)</f>
        <v>0</v>
      </c>
      <c r="O32" s="29">
        <f>SUM(O17:O31)</f>
        <v>0</v>
      </c>
    </row>
    <row r="33" spans="2:15" ht="25.5" x14ac:dyDescent="0.3">
      <c r="M33" s="27" t="s">
        <v>43</v>
      </c>
      <c r="N33" s="30">
        <f>+N16+N32</f>
        <v>0</v>
      </c>
      <c r="O33" s="31">
        <f>+O16+O32</f>
        <v>0</v>
      </c>
    </row>
    <row r="37" spans="2:15" x14ac:dyDescent="0.3">
      <c r="B37" s="20" t="s">
        <v>40</v>
      </c>
    </row>
    <row r="38" spans="2:15" x14ac:dyDescent="0.3">
      <c r="N38" s="28"/>
      <c r="O38" s="28"/>
    </row>
    <row r="40" spans="2:15" x14ac:dyDescent="0.3">
      <c r="B40" s="20" t="s">
        <v>41</v>
      </c>
    </row>
  </sheetData>
  <autoFilter ref="A13:O31"/>
  <conditionalFormatting sqref="B22">
    <cfRule type="duplicateValues" dxfId="6" priority="10"/>
  </conditionalFormatting>
  <conditionalFormatting sqref="B23:B25">
    <cfRule type="duplicateValues" dxfId="5" priority="9"/>
  </conditionalFormatting>
  <conditionalFormatting sqref="B26:B32 B14:B21">
    <cfRule type="duplicateValues" dxfId="4" priority="11"/>
  </conditionalFormatting>
  <conditionalFormatting sqref="D22">
    <cfRule type="duplicateValues" dxfId="3" priority="8"/>
  </conditionalFormatting>
  <conditionalFormatting sqref="D23">
    <cfRule type="duplicateValues" dxfId="2" priority="7"/>
  </conditionalFormatting>
  <conditionalFormatting sqref="D24">
    <cfRule type="duplicateValues" dxfId="1" priority="6"/>
  </conditionalFormatting>
  <conditionalFormatting sqref="D25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CPM NUEVOS BOLSAS YCONTE</vt:lpstr>
      <vt:lpstr>'CPM NUEVOS BOLSAS YCONTE'!Títulos_a_imprimir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DANIEL ARANGO BARRETO</cp:lastModifiedBy>
  <cp:lastPrinted>2024-01-18T13:02:53Z</cp:lastPrinted>
  <dcterms:created xsi:type="dcterms:W3CDTF">2021-05-24T16:27:06Z</dcterms:created>
  <dcterms:modified xsi:type="dcterms:W3CDTF">2024-01-31T22:52:32Z</dcterms:modified>
</cp:coreProperties>
</file>