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trosaluddosi.xxmxxxxmx\Desktop\TEMAS  DE LA ESE N ICOLAS 2018\AÑ0 2019\4 . INFOR DE LEY Y AUD CON ENF EN RIES\1. SEGUIMIENTO  PLAN ANTICO Y ATENC AL CIUDA\"/>
    </mc:Choice>
  </mc:AlternateContent>
  <bookViews>
    <workbookView xWindow="0" yWindow="0" windowWidth="20490" windowHeight="7455"/>
  </bookViews>
  <sheets>
    <sheet name="Consolidado de Cumplimiento" sheetId="10" r:id="rId1"/>
    <sheet name="Gestion del Riesgo" sheetId="4" r:id="rId2"/>
    <sheet name="Racionalización trámites" sheetId="7" r:id="rId3"/>
    <sheet name="Atención al ciudadano" sheetId="5" r:id="rId4"/>
    <sheet name="Rendición de cuentas" sheetId="3" r:id="rId5"/>
    <sheet name="Transparencia" sheetId="1"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0" l="1"/>
  <c r="I18" i="4" l="1"/>
  <c r="E14" i="10" l="1"/>
  <c r="J18" i="1" l="1"/>
  <c r="I21" i="5" l="1"/>
  <c r="F11" i="10" s="1"/>
  <c r="H21" i="5"/>
  <c r="C11" i="10" s="1"/>
  <c r="G21" i="5"/>
  <c r="B11" i="10" s="1"/>
  <c r="I18" i="7"/>
  <c r="H18" i="7"/>
  <c r="C10" i="10" s="1"/>
  <c r="G18" i="7"/>
  <c r="B10" i="10" s="1"/>
  <c r="G18" i="4"/>
  <c r="B9" i="10" s="1"/>
  <c r="F13" i="10"/>
  <c r="I24" i="3"/>
  <c r="F12" i="10" s="1"/>
  <c r="F10" i="10"/>
  <c r="I18" i="1"/>
  <c r="C13" i="10" s="1"/>
  <c r="H18" i="1"/>
  <c r="B13" i="10" s="1"/>
  <c r="H24" i="3"/>
  <c r="C12" i="10" s="1"/>
  <c r="G24" i="3"/>
  <c r="B12" i="10" s="1"/>
  <c r="H18" i="4"/>
  <c r="C9" i="10" l="1"/>
  <c r="C14" i="10" s="1"/>
  <c r="F9" i="10"/>
  <c r="F14" i="10" s="1"/>
  <c r="B14" i="10"/>
</calcChain>
</file>

<file path=xl/sharedStrings.xml><?xml version="1.0" encoding="utf-8"?>
<sst xmlns="http://schemas.openxmlformats.org/spreadsheetml/2006/main" count="468" uniqueCount="295">
  <si>
    <t>Oficina Control Interno y Evaluación</t>
  </si>
  <si>
    <t>1.1</t>
  </si>
  <si>
    <t>5.1</t>
  </si>
  <si>
    <t>4.2</t>
  </si>
  <si>
    <t>4.1</t>
  </si>
  <si>
    <t>3.3</t>
  </si>
  <si>
    <t>3.2</t>
  </si>
  <si>
    <t>3.1</t>
  </si>
  <si>
    <t>2.3</t>
  </si>
  <si>
    <t>2.2</t>
  </si>
  <si>
    <t>2.1</t>
  </si>
  <si>
    <t>1.3</t>
  </si>
  <si>
    <t>1.2</t>
  </si>
  <si>
    <t>Actividades cumplidas</t>
  </si>
  <si>
    <t>Fecha programada</t>
  </si>
  <si>
    <t xml:space="preserve">Responsable </t>
  </si>
  <si>
    <t>Meta o producto</t>
  </si>
  <si>
    <t xml:space="preserve"> Actividades</t>
  </si>
  <si>
    <t>Subcomponente</t>
  </si>
  <si>
    <t>Observaciones</t>
  </si>
  <si>
    <t>Componente 5:  Transparencia y Acceso a la Información</t>
  </si>
  <si>
    <t>Entidad:   ESE METROSALUD</t>
  </si>
  <si>
    <t>Componente 1: Gestión del Riesgo de Corrupción  -Mapa de Riesgos de Corrupción</t>
  </si>
  <si>
    <t>Oficina Asesora de Planeación y Desarrollo Organizacional</t>
  </si>
  <si>
    <t>1.4</t>
  </si>
  <si>
    <t>Actividades</t>
  </si>
  <si>
    <t xml:space="preserve">Subcomponente </t>
  </si>
  <si>
    <r>
      <rPr>
        <b/>
        <sz val="11"/>
        <color theme="1"/>
        <rFont val="Century Gothic"/>
        <family val="2"/>
      </rPr>
      <t xml:space="preserve">Subcomponente 4. </t>
    </r>
    <r>
      <rPr>
        <sz val="11"/>
        <color theme="1"/>
        <rFont val="Century Gothic"/>
        <family val="2"/>
      </rPr>
      <t xml:space="preserve"> Normativo y procedimental</t>
    </r>
  </si>
  <si>
    <r>
      <rPr>
        <b/>
        <sz val="11"/>
        <color theme="1"/>
        <rFont val="Century Gothic"/>
        <family val="2"/>
      </rPr>
      <t xml:space="preserve">Subcomponente 2.   </t>
    </r>
    <r>
      <rPr>
        <sz val="11"/>
        <color theme="1"/>
        <rFont val="Century Gothic"/>
        <family val="2"/>
      </rPr>
      <t xml:space="preserve"> Fortalecimiento de los canales de atención</t>
    </r>
  </si>
  <si>
    <t>ESE METROSALUD</t>
  </si>
  <si>
    <r>
      <t xml:space="preserve">Subcomponente 1.  </t>
    </r>
    <r>
      <rPr>
        <sz val="11"/>
        <color theme="1"/>
        <rFont val="Century Gothic"/>
        <family val="2"/>
      </rPr>
      <t xml:space="preserve"> Información de calidad y en lenguaje comprensible</t>
    </r>
  </si>
  <si>
    <r>
      <t>Subcomponente 2 .</t>
    </r>
    <r>
      <rPr>
        <sz val="11"/>
        <color theme="1"/>
        <rFont val="Century Gothic"/>
        <family val="2"/>
      </rPr>
      <t xml:space="preserve">  Diálogo de doble vía con la ciudadanía y sus organizaciones</t>
    </r>
  </si>
  <si>
    <r>
      <t xml:space="preserve">Subcomponente 3                                    </t>
    </r>
    <r>
      <rPr>
        <sz val="11"/>
        <color theme="1"/>
        <rFont val="Century Gothic"/>
        <family val="2"/>
      </rPr>
      <t xml:space="preserve">             Incentivos para motivar la cultura de la rendición y petición de cuentas</t>
    </r>
  </si>
  <si>
    <r>
      <rPr>
        <b/>
        <sz val="11"/>
        <color theme="1"/>
        <rFont val="Century Gothic"/>
        <family val="2"/>
      </rPr>
      <t>Subcomponente 4</t>
    </r>
    <r>
      <rPr>
        <sz val="11"/>
        <color theme="1"/>
        <rFont val="Century Gothic"/>
        <family val="2"/>
      </rPr>
      <t xml:space="preserve">                                               Evaluación y retroalimentación a  la gestión institucional</t>
    </r>
  </si>
  <si>
    <r>
      <rPr>
        <b/>
        <sz val="11"/>
        <color theme="1"/>
        <rFont val="Century Gothic"/>
        <family val="2"/>
      </rPr>
      <t>Subcomponente 6.</t>
    </r>
    <r>
      <rPr>
        <sz val="11"/>
        <color theme="1"/>
        <rFont val="Century Gothic"/>
        <family val="2"/>
      </rPr>
      <t xml:space="preserve"> Evaluación y retroalimentación a la gestión institucional</t>
    </r>
  </si>
  <si>
    <r>
      <rPr>
        <b/>
        <sz val="11"/>
        <color theme="1"/>
        <rFont val="Century Gothic"/>
        <family val="2"/>
      </rPr>
      <t xml:space="preserve">Subcomponente 4 . </t>
    </r>
    <r>
      <rPr>
        <sz val="11"/>
        <color theme="1"/>
        <rFont val="Century Gothic"/>
        <family val="2"/>
      </rPr>
      <t xml:space="preserve"> Criterio diferencial de accesibilidad</t>
    </r>
  </si>
  <si>
    <r>
      <rPr>
        <b/>
        <sz val="11"/>
        <color theme="1"/>
        <rFont val="Century Gothic"/>
        <family val="2"/>
      </rPr>
      <t xml:space="preserve">Subcomponente 2.   </t>
    </r>
    <r>
      <rPr>
        <sz val="11"/>
        <color theme="1"/>
        <rFont val="Century Gothic"/>
        <family val="2"/>
      </rPr>
      <t xml:space="preserve"> Lineamientos de Transparencia Pasiva</t>
    </r>
  </si>
  <si>
    <t>Evaluar las acciones del componente de Atención al ciudadano desarrolladas por la ESE Metrosalud</t>
  </si>
  <si>
    <t>Informe de uso de la plataforma</t>
  </si>
  <si>
    <t>Uso de la plataforma</t>
  </si>
  <si>
    <t>Evaluar el componente de transparencia y acceso a la información desarrolladas por la ESE Metrosalud</t>
  </si>
  <si>
    <t>% cumplimiento acciones de evaluación</t>
  </si>
  <si>
    <t>Oficina de Control Interno y Evaluación</t>
  </si>
  <si>
    <t>Meta-Producto</t>
  </si>
  <si>
    <t xml:space="preserve">Indicadores </t>
  </si>
  <si>
    <t>Responsable</t>
  </si>
  <si>
    <t xml:space="preserve"> Fecha</t>
  </si>
  <si>
    <t xml:space="preserve">Total </t>
  </si>
  <si>
    <t>X</t>
  </si>
  <si>
    <t>Total</t>
  </si>
  <si>
    <t>Medir la percepción de la satisfacción de los usuarios con los servicios recibidos</t>
  </si>
  <si>
    <t xml:space="preserve"> </t>
  </si>
  <si>
    <t>% avance</t>
  </si>
  <si>
    <t>0 a 59% es</t>
  </si>
  <si>
    <t>Rojo</t>
  </si>
  <si>
    <t>De 60 a 79% es</t>
  </si>
  <si>
    <t>Amarillo</t>
  </si>
  <si>
    <t xml:space="preserve">De 80 a 100% es </t>
  </si>
  <si>
    <t>Verde</t>
  </si>
  <si>
    <t>Actividades cumplidas parcialmente</t>
  </si>
  <si>
    <t>%avance</t>
  </si>
  <si>
    <t>ENTIDAD:</t>
  </si>
  <si>
    <t>VIGENCIA:</t>
  </si>
  <si>
    <t>FECHA DE PUBLICACIÓN</t>
  </si>
  <si>
    <t>Fecha de seguimiento:</t>
  </si>
  <si>
    <t>Componente</t>
  </si>
  <si>
    <t>Componente 3:  Atención al ciudadano</t>
  </si>
  <si>
    <t>Componente 4:  Rendición de cuentas</t>
  </si>
  <si>
    <r>
      <rPr>
        <b/>
        <sz val="11"/>
        <color theme="1"/>
        <rFont val="Century Gothic"/>
        <family val="2"/>
      </rPr>
      <t xml:space="preserve">Subcomponente 3.  </t>
    </r>
    <r>
      <rPr>
        <sz val="11"/>
        <color theme="1"/>
        <rFont val="Century Gothic"/>
        <family val="2"/>
      </rPr>
      <t xml:space="preserve"> Instrumentos de Gestión de la Información</t>
    </r>
  </si>
  <si>
    <t>Componente 2:  Racionalización de trámites</t>
  </si>
  <si>
    <t>Componente 2: Racionalización de trámites</t>
  </si>
  <si>
    <t>Componente 3: Atención al ciudadano</t>
  </si>
  <si>
    <t>Componente 4: Rendición de cuentas</t>
  </si>
  <si>
    <t>Zona baja</t>
  </si>
  <si>
    <t>Zona Media</t>
  </si>
  <si>
    <t>Zona Alta</t>
  </si>
  <si>
    <t>Despliegue de la política de administración de riesgos (incluye Riesgos de corrupción) a través de intranet, Mail master, despliegue Institucional PAAC</t>
  </si>
  <si>
    <t>Actualizar el contexto interno de riesgos de corrupción, acorde con la dinámica actual de la Empresa</t>
  </si>
  <si>
    <t>Comité de Gerencia</t>
  </si>
  <si>
    <t>Evaluar el componente gestión de riesgos de corrupción</t>
  </si>
  <si>
    <t>Informe de evaluación y seguimiento al componente riesgos de corrupción</t>
  </si>
  <si>
    <t>PRIMER SEGUIMIENTO  OFICINA DE CONTROL INTERNO Y EVALUACION</t>
  </si>
  <si>
    <t xml:space="preserve"> Nota: Los porcentajes de avance registrados en esta tabla, se refieren estrictamente a las metas que ya se cumplieron en su totalidad. No incluyen las metas que se encuentran en proceso, aún con tiempo programado para su ejecución, y con avances parciales a la fecha.</t>
  </si>
  <si>
    <t xml:space="preserve">OFICINA DE CONTROL INTERNO Y EVALUACION </t>
  </si>
  <si>
    <t>Socializar la estrategia de racionalización de trámites</t>
  </si>
  <si>
    <t>Equipo de racionalización de trámites institucionales</t>
  </si>
  <si>
    <t>Actualizar el inventario de trámites institucionales</t>
  </si>
  <si>
    <t>Inventario de trámites Institucionales actualizado</t>
  </si>
  <si>
    <t>Simplificar, eliminar u optimizar los trámites Institucionales</t>
  </si>
  <si>
    <t>1 Trámite racionalizado</t>
  </si>
  <si>
    <t>Evaluar la gestión de trámites institucionales</t>
  </si>
  <si>
    <t>1 informe de seguimiento en la vigencia al SUIT
Seguimiento cuatrimestral al componente de racionalización de trámites</t>
  </si>
  <si>
    <t>Actividades programadas para ejecutar en el  primer cuatrimestre</t>
  </si>
  <si>
    <t>SEGUIMIENTO 1 OCI</t>
  </si>
  <si>
    <r>
      <rPr>
        <b/>
        <sz val="11"/>
        <color theme="1"/>
        <rFont val="Century Gothic"/>
        <family val="2"/>
      </rPr>
      <t>Subcomponente 1</t>
    </r>
    <r>
      <rPr>
        <sz val="11"/>
        <color theme="1"/>
        <rFont val="Century Gothic"/>
        <family val="2"/>
      </rPr>
      <t xml:space="preserve">       Estructura administrativa y Direccionamiento estratégico</t>
    </r>
  </si>
  <si>
    <t>Implementar el Acuerdo 330 de 2017 por medio del cual se reglamenta el trámite interno de las peticiones, quejas, reclamos y denuncias en la ESE Metrosalud</t>
  </si>
  <si>
    <t>Jefe Oficina Asesora Jurídica lidera, PU Participación social, PU Comunicaciones y Dirección Sistemas de Información</t>
  </si>
  <si>
    <t>Incluir en el Plan Institucional de capacitación el tema de lenguaje de señas</t>
  </si>
  <si>
    <t>Una capacitación en lenguaje de señas a los servidores de atención al usuario en cada UH</t>
  </si>
  <si>
    <t>Dirección de talento humano y PU Participación social</t>
  </si>
  <si>
    <r>
      <t xml:space="preserve">Subcomponente 3. </t>
    </r>
    <r>
      <rPr>
        <sz val="11"/>
        <color theme="1"/>
        <rFont val="Century Gothic"/>
        <family val="2"/>
      </rPr>
      <t>Talento humano</t>
    </r>
    <r>
      <rPr>
        <b/>
        <sz val="11"/>
        <color theme="1"/>
        <rFont val="Century Gothic"/>
        <family val="2"/>
      </rPr>
      <t xml:space="preserve"> </t>
    </r>
  </si>
  <si>
    <t>Establecer incentivos no monetarios para destacar el desempeño de los servidores en relación con el servicio prestado.</t>
  </si>
  <si>
    <t>Cinco reconocimientos públicos en Mailmaster del servidor con mayor número de felicitaciones y reconocimientos a través de escucha activa</t>
  </si>
  <si>
    <r>
      <rPr>
        <b/>
        <sz val="11"/>
        <color theme="1"/>
        <rFont val="Century Gothic"/>
        <family val="2"/>
      </rPr>
      <t xml:space="preserve">Subcomponente 6. </t>
    </r>
    <r>
      <rPr>
        <sz val="11"/>
        <color theme="1"/>
        <rFont val="Century Gothic"/>
        <family val="2"/>
      </rPr>
      <t xml:space="preserve">  Seguimiento</t>
    </r>
  </si>
  <si>
    <t>2 Informes de seguimiento en la vigencia a PQRSD y seguimiento cuatrimestral al PAAC en el componente Atención al ciudadano</t>
  </si>
  <si>
    <t>Publicar en la página web la presentación de gestión de la ESE Metrosalud</t>
  </si>
  <si>
    <t>Presentación de gestión publicada</t>
  </si>
  <si>
    <t>Grupo Comunicaciones, Oficina Asesora de Planeación y desarrollo organizacional</t>
  </si>
  <si>
    <t>Publicar en la página web de la SUPERSALUD la fecha y lugar de la audiencia pública</t>
  </si>
  <si>
    <t>Publicación realizada en la página web de la SUPERSALUD</t>
  </si>
  <si>
    <t>Oficina Asesora de Planeación y Desarrollo organizacional</t>
  </si>
  <si>
    <t>30 días antes de la fecha de rendición pública de cuentas</t>
  </si>
  <si>
    <t>Divulgar información a través de diferentes medios sobre la rendición pública de cuentas adelantada por la ESE</t>
  </si>
  <si>
    <t>Resultados de gestión divulgados en medios institucionales (página web, boletines, redes sociales)</t>
  </si>
  <si>
    <t xml:space="preserve">Grupo Comunicaciones </t>
  </si>
  <si>
    <t>Realizar la rendición pública de cuentas</t>
  </si>
  <si>
    <t>Rendición pública de cuentas realizada</t>
  </si>
  <si>
    <t>Grupo comunicaciones, Participación social y Oficina Asesora de Planeación y Desarrollo Organizacional</t>
  </si>
  <si>
    <t>Promover el diálogo con la ciudadanía</t>
  </si>
  <si>
    <t>Correo electrónico habilitado para recibir preguntas previo a la rendición de cuentas</t>
  </si>
  <si>
    <t>Grupo de comunicaciones</t>
  </si>
  <si>
    <t>Otorgar incentivo a la asociación de usuarios con mayor participación en jornada de rendición de cuentas de su UPSS</t>
  </si>
  <si>
    <t>Reconocimiento no monetario a la asociación de usuarios</t>
  </si>
  <si>
    <t>Evaluar las acciones de rendición de cuentas desarrolladas por la ESE Metrosalud y programadas en el Plan Anticorrupción y Atención al ciudadano</t>
  </si>
  <si>
    <t>2 informes de evaluación al plan de acción y seguimiento cuatrimestral al Plan Anticorrupción y Atención al ciudadano</t>
  </si>
  <si>
    <r>
      <rPr>
        <b/>
        <sz val="11"/>
        <color theme="1"/>
        <rFont val="Century Gothic"/>
        <family val="2"/>
      </rPr>
      <t xml:space="preserve">Subcomponente 5.  </t>
    </r>
    <r>
      <rPr>
        <sz val="11"/>
        <color theme="1"/>
        <rFont val="Century Gothic"/>
        <family val="2"/>
      </rPr>
      <t xml:space="preserve"> Monitoreo  del Acceso a la Información Pública</t>
    </r>
  </si>
  <si>
    <t>Actividades programadas para el cuatrimestre</t>
  </si>
  <si>
    <r>
      <rPr>
        <b/>
        <sz val="11"/>
        <color theme="1"/>
        <rFont val="Century Gothic"/>
        <family val="2"/>
      </rPr>
      <t xml:space="preserve">Subcomponente 1. </t>
    </r>
    <r>
      <rPr>
        <sz val="11"/>
        <color theme="1"/>
        <rFont val="Century Gothic"/>
        <family val="2"/>
      </rPr>
      <t xml:space="preserve">  Lineamientos de Transparencia Activa</t>
    </r>
  </si>
  <si>
    <t>Grupo Apoyo Comunicaciones</t>
  </si>
  <si>
    <t>Gestionar la respuesta a derechos de petición en los términos establecidos en la norma</t>
  </si>
  <si>
    <t>100% de derechos de petición con respuesta oportuna</t>
  </si>
  <si>
    <t>% de derechos de petición respondidos de forma oportuna</t>
  </si>
  <si>
    <t>Jefes de Unidades administrativas en las respuestas
Dirección de Sistemas de Información genera el indicador</t>
  </si>
  <si>
    <t>Revisar el listado de información clasificada y reservada y la tabla de control de acceso</t>
  </si>
  <si>
    <t>Actualizar el esquema de publicación de la información</t>
  </si>
  <si>
    <t>Esquema de publicación de la información actualizado</t>
  </si>
  <si>
    <t>Esquema de publicación actualizado al 100%</t>
  </si>
  <si>
    <t>Grupo Apoyo Comunicaciones y Dirección Sistemas de Información</t>
  </si>
  <si>
    <t>Consolidar y generar el informe de uso de la plataforma</t>
  </si>
  <si>
    <t>Informes de seguimiento al Plan de Anticorrupción y de Atención al Ciudadano</t>
  </si>
  <si>
    <t>Jefe Oficina Control Interno y Evaluación</t>
  </si>
  <si>
    <r>
      <rPr>
        <b/>
        <sz val="11"/>
        <color theme="1"/>
        <rFont val="Century Gothic"/>
        <family val="2"/>
      </rPr>
      <t xml:space="preserve">Subcomponente 1.  </t>
    </r>
    <r>
      <rPr>
        <sz val="11"/>
        <color theme="1"/>
        <rFont val="Century Gothic"/>
        <family val="2"/>
      </rPr>
      <t xml:space="preserve"> Política de Administración de Riesgos de Corrupción</t>
    </r>
  </si>
  <si>
    <r>
      <rPr>
        <b/>
        <sz val="11"/>
        <color theme="1"/>
        <rFont val="Century Gothic"/>
        <family val="2"/>
      </rPr>
      <t xml:space="preserve">Subcomponente 2.  </t>
    </r>
    <r>
      <rPr>
        <sz val="11"/>
        <color theme="1"/>
        <rFont val="Century Gothic"/>
        <family val="2"/>
      </rPr>
      <t>Construcción del mapa de riesgos de corrupción</t>
    </r>
  </si>
  <si>
    <r>
      <rPr>
        <b/>
        <sz val="11"/>
        <color theme="1"/>
        <rFont val="Century Gothic"/>
        <family val="2"/>
      </rPr>
      <t xml:space="preserve">Subcomponente 3. </t>
    </r>
    <r>
      <rPr>
        <sz val="11"/>
        <color theme="1"/>
        <rFont val="Century Gothic"/>
        <family val="2"/>
      </rPr>
      <t xml:space="preserve">Consulta y divulgación </t>
    </r>
  </si>
  <si>
    <r>
      <rPr>
        <b/>
        <sz val="11"/>
        <color theme="1"/>
        <rFont val="Century Gothic"/>
        <family val="2"/>
      </rPr>
      <t>Subcomponente 4.</t>
    </r>
    <r>
      <rPr>
        <sz val="11"/>
        <color theme="1"/>
        <rFont val="Century Gothic"/>
        <family val="2"/>
      </rPr>
      <t xml:space="preserve"> Monitoreo y revisión</t>
    </r>
  </si>
  <si>
    <r>
      <rPr>
        <b/>
        <sz val="11"/>
        <color theme="1"/>
        <rFont val="Century Gothic"/>
        <family val="2"/>
      </rPr>
      <t>Subcomponente 5.</t>
    </r>
    <r>
      <rPr>
        <sz val="11"/>
        <color theme="1"/>
        <rFont val="Century Gothic"/>
        <family val="2"/>
      </rPr>
      <t xml:space="preserve"> Seguimiento</t>
    </r>
  </si>
  <si>
    <r>
      <rPr>
        <b/>
        <sz val="11"/>
        <color theme="1"/>
        <rFont val="Century Gothic"/>
        <family val="2"/>
      </rPr>
      <t xml:space="preserve">Subcomponente 1.  </t>
    </r>
    <r>
      <rPr>
        <sz val="11"/>
        <color theme="1"/>
        <rFont val="Century Gothic"/>
        <family val="2"/>
      </rPr>
      <t>Preparación y socialización de la estrategia de racionalización de trámites</t>
    </r>
    <r>
      <rPr>
        <b/>
        <sz val="11"/>
        <color theme="1"/>
        <rFont val="Century Gothic"/>
        <family val="2"/>
      </rPr>
      <t xml:space="preserve">                         </t>
    </r>
    <r>
      <rPr>
        <sz val="11"/>
        <color theme="1"/>
        <rFont val="Century Gothic"/>
        <family val="2"/>
      </rPr>
      <t xml:space="preserve"> </t>
    </r>
  </si>
  <si>
    <r>
      <rPr>
        <b/>
        <sz val="11"/>
        <color theme="1"/>
        <rFont val="Century Gothic"/>
        <family val="2"/>
      </rPr>
      <t xml:space="preserve">Subcomponente  2. </t>
    </r>
    <r>
      <rPr>
        <sz val="11"/>
        <color theme="1"/>
        <rFont val="Century Gothic"/>
        <family val="2"/>
      </rPr>
      <t>Actualizar los trámites Institucionales</t>
    </r>
  </si>
  <si>
    <r>
      <rPr>
        <b/>
        <sz val="11"/>
        <color theme="1"/>
        <rFont val="Century Gothic"/>
        <family val="2"/>
      </rPr>
      <t xml:space="preserve">Subcomponente  3. </t>
    </r>
    <r>
      <rPr>
        <sz val="11"/>
        <color theme="1"/>
        <rFont val="Century Gothic"/>
        <family val="2"/>
      </rPr>
      <t xml:space="preserve"> Racionalización de trámites Institucionales</t>
    </r>
  </si>
  <si>
    <r>
      <rPr>
        <b/>
        <sz val="11"/>
        <color theme="1"/>
        <rFont val="Century Gothic"/>
        <family val="2"/>
      </rPr>
      <t xml:space="preserve">Subcomponente  4. </t>
    </r>
    <r>
      <rPr>
        <sz val="11"/>
        <color theme="1"/>
        <rFont val="Century Gothic"/>
        <family val="2"/>
      </rPr>
      <t xml:space="preserve"> Seguimiento</t>
    </r>
  </si>
  <si>
    <r>
      <rPr>
        <b/>
        <sz val="11"/>
        <color theme="1"/>
        <rFont val="Century Gothic"/>
        <family val="2"/>
      </rPr>
      <t>Subcomponente 5</t>
    </r>
    <r>
      <rPr>
        <sz val="11"/>
        <color theme="1"/>
        <rFont val="Century Gothic"/>
        <family val="2"/>
      </rPr>
      <t>.  Seguimiento a la racionalización de trámites</t>
    </r>
  </si>
  <si>
    <t>Mayo de 2019</t>
  </si>
  <si>
    <t>Porcentaje de Avance con Corte al 30 de abril de 2019</t>
  </si>
  <si>
    <t>MATRIZ  DE SEGUIMIENTO AL PLAN ANTICORRUPCIÓN Y DE ATENCIÓN AL CIUDADANO 2019</t>
  </si>
  <si>
    <t>Vigencia: 2019</t>
  </si>
  <si>
    <t>Fecha de seguimiento: Corte a Abril 30 de 2019</t>
  </si>
  <si>
    <t>Desplegar la política de administración de riesgos actualizada y sus instrumentos de desarrollo. (Incluye Riesgos de corrupción)</t>
  </si>
  <si>
    <t>01/02/2019 -
31/09/2019</t>
  </si>
  <si>
    <t>28/02/2019 -
30/04/2019</t>
  </si>
  <si>
    <t>Actualizar el mapa de riesgos de corrupción</t>
  </si>
  <si>
    <t>Mapa de riesgos corrupción actualizado</t>
  </si>
  <si>
    <t>15/04/2019 -
31/08/2019</t>
  </si>
  <si>
    <t>Medir el conocimiento sobre el Riesgos de Corrupción, dentro de la evaluación de conocimientos de despliegue del PAAC</t>
  </si>
  <si>
    <t>Divulgar el mapa de riesgos de corrupción.</t>
  </si>
  <si>
    <t>Publicar en la pagina web el mapa de
riesgos de corrupción y ajustes a que haya
lugar.</t>
  </si>
  <si>
    <t>Jefes de las Unidades Administrativas con acompañamiento de Oficina Asesora Planeación y Desarrollo Organizacional</t>
  </si>
  <si>
    <t>Oficina Asesora de Planeación y Desarrollo
Organizacional</t>
  </si>
  <si>
    <t>31/01/2019 -
28/02/2019</t>
  </si>
  <si>
    <t>Alcanzar el 90% de conocimiento en las
preguntas de riesgos de corrupción de la
encuesta</t>
  </si>
  <si>
    <t>15/06/2019 -
30/09/2019</t>
  </si>
  <si>
    <t>Seguimiento a los controles definidos para los riesgos de corrupción</t>
  </si>
  <si>
    <t>Informe de seguimiento a los controles
definidos para los riesgos de corrupción</t>
  </si>
  <si>
    <t>30/08/2019 -
30/12/2019</t>
  </si>
  <si>
    <t>30/04/2019
30/09/2019
30/12/2019</t>
  </si>
  <si>
    <t>Estrategia de racionalización de trámites desplegada en todas las unidades administrativas mediante despliegue institucional del Plan Anticorrupción y Atención al Ciudadano, correo electrónico
masivo para los usuarios y medios
institucionales.</t>
  </si>
  <si>
    <t>02/02/2019 - 30/05/2019</t>
  </si>
  <si>
    <t>02/02/2019 - 30/06/2019</t>
  </si>
  <si>
    <t>30/04/2019 - 31/12/2019</t>
  </si>
  <si>
    <t>Divulgar el mecanismo de operación para el
trámite racionalizado</t>
  </si>
  <si>
    <t>Trámite desplegado con reunión de Liga de usuarios, correo electrónico a usuarios, Redes sociales y página web.</t>
  </si>
  <si>
    <t>Estadísticas de trámites  actualizadas
mensualmente en el SUIT.</t>
  </si>
  <si>
    <t>Directores UPSS, Jefe Oficina Asesora Planeación, Profesional Especializado
Planeación</t>
  </si>
  <si>
    <t>02/01/2019 - 31/12/2019</t>
  </si>
  <si>
    <t>Evaluar la satisfacción del usuario con la gestión de los trámites mediante una muestra aleatoria</t>
  </si>
  <si>
    <t>Encuestas de satisfacción aplicada una vez en la vigencia</t>
  </si>
  <si>
    <t>Jefe Oficina Asesora Planeación, Profesional Especializado Planeación
Director Sistemas de Información</t>
  </si>
  <si>
    <t>30/06/2019 - 31/12/2019</t>
  </si>
  <si>
    <t>30/04/2019 30/09/2019 31/12/2019</t>
  </si>
  <si>
    <t>PU Participación Social
Auxiliar Administrativa CAD
PU Comunicaciones</t>
  </si>
  <si>
    <t>01/02/2019 - 31/03/2019</t>
  </si>
  <si>
    <t>Matriz de trámites elaborada para
direccionar lo derechos de petición y
solicitudes de información</t>
  </si>
  <si>
    <t>Técnico Operativo Gestión
Documental</t>
  </si>
  <si>
    <t>1.5</t>
  </si>
  <si>
    <t>Flujos de trabajo implementados en Sevenet</t>
  </si>
  <si>
    <t>Dirección Sistemas de
Información</t>
  </si>
  <si>
    <t>01/03/2019 - 30/04/2019</t>
  </si>
  <si>
    <t>Dirección Talento Humano
Jefe Ofician Asesora
Planeación y dllo orga</t>
  </si>
  <si>
    <t>30/06/2019 - 31/08/2019</t>
  </si>
  <si>
    <t>01/03/2019 - 30/03/2019</t>
  </si>
  <si>
    <t>01/03/2019 - 30/03/2019
01/05/2019 - 30/05/2019
01/07/2019 - 31/07/2019
01/09/2019 - 30/09/2019
01/11/2019 - 30/11/2019</t>
  </si>
  <si>
    <r>
      <rPr>
        <b/>
        <sz val="11"/>
        <color theme="1"/>
        <rFont val="Century Gothic"/>
        <family val="2"/>
      </rPr>
      <t xml:space="preserve">Subcomponente 5. </t>
    </r>
    <r>
      <rPr>
        <sz val="11"/>
        <color theme="1"/>
        <rFont val="Century Gothic"/>
        <family val="2"/>
      </rPr>
      <t xml:space="preserve"> Normativo y procedimental</t>
    </r>
  </si>
  <si>
    <t>6.1</t>
  </si>
  <si>
    <t>Percepción de los usuarios frente a la
prestación de los servicios</t>
  </si>
  <si>
    <t>Subgerencia Red de Servicios -
Dirección de gestión clínica</t>
  </si>
  <si>
    <t>01/03/2019 - 30/06/2019
01/08/2019 - 31/11/2019</t>
  </si>
  <si>
    <t>30/04/2019
30/08/2019
30/12/2019</t>
  </si>
  <si>
    <t>1501/2019 - 31/01/2019</t>
  </si>
  <si>
    <t>01/02/2019 - 30/03/2019</t>
  </si>
  <si>
    <t>01/02/2019 - 10/04/2019</t>
  </si>
  <si>
    <t>Grupo Comunicaciones y
Oficina Asesora de
Planeación y Desarrollo
Organizacional
PU Participación Social</t>
  </si>
  <si>
    <t>01/02/2019 - 01/03/2019</t>
  </si>
  <si>
    <t>PU Participación Social</t>
  </si>
  <si>
    <t>20/01/2019 - 28/02/2019</t>
  </si>
  <si>
    <t xml:space="preserve"> 2 reuniones realizadas del Gerente, una con
los usuarios y otra con instituciones
educativas con las que se tienen convenios
docencia servicio</t>
  </si>
  <si>
    <t>01/02/2019 - 30/12/2019</t>
  </si>
  <si>
    <t>Otorgar incentivo al cliente interno, a la mayor participación por UPSS en la rendición pública
de cuentas vigencia 2019.</t>
  </si>
  <si>
    <t>Reconocimiento no monetario a la UPSS.</t>
  </si>
  <si>
    <t>Grupo Comunicaciones y Oficina Asesora de
Planeación y Desarrollo
Organizacional</t>
  </si>
  <si>
    <t>01/04/2019 - 30/06/2019</t>
  </si>
  <si>
    <t>Informe de resultados de encuesta de
satisfacción con la RPC</t>
  </si>
  <si>
    <t>Publicar y actualizar acorde con la Matriz, la información que falta en la pagina web</t>
  </si>
  <si>
    <t>Información pendiente definida en la Matriz, publicada en la pagina web en el link de
transparencia</t>
  </si>
  <si>
    <t>Cumplimiento de la Matriz
autodiagnóstico del 90%</t>
  </si>
  <si>
    <t>30/04/2019
31/08/2019
31/12/2019</t>
  </si>
  <si>
    <t>01/02/2019 -
31/12/2019</t>
  </si>
  <si>
    <t>Inventario de activos de información actualizado y publicado en la página web</t>
  </si>
  <si>
    <t>Inventario de activos de
información actualizado y
publicado en la página web 100%</t>
  </si>
  <si>
    <t>Dirección de sistemas de
información</t>
  </si>
  <si>
    <t>Implementar accesibilidad en la página web para personas con discapacidad visual</t>
  </si>
  <si>
    <t>Adecuar la página web para personas con discapacidad visual</t>
  </si>
  <si>
    <t>Página web para personas
con discapacidad visual
implementada</t>
  </si>
  <si>
    <t>01/07/2019 -
31/09/2019</t>
  </si>
  <si>
    <r>
      <t>Se realizó la publicación en la página web de la SUPERSALUD el día 1 de Marzo  de 2019. Se informa por parte de la Oficina de Planeacion que el proceso se realizo de acuerdo a la nueva modalidad establecida en  la circular externa 0008 de la Supersalud.</t>
    </r>
    <r>
      <rPr>
        <b/>
        <i/>
        <sz val="11"/>
        <rFont val="Century Gothic"/>
        <family val="2"/>
      </rPr>
      <t>Ver soporte publicación pagina Superintendencia de Salud. Ruta: metrosalud- auditorias2019 -anticorrupcion2019-evidencias-componente4-rendicion de cuentas.</t>
    </r>
  </si>
  <si>
    <t>Mayo 15 de 2019</t>
  </si>
  <si>
    <t>Fecha publicación:  Mayo 15  de  2019</t>
  </si>
  <si>
    <t xml:space="preserve"> Cumplimiento </t>
  </si>
  <si>
    <t xml:space="preserve">Actividades sin avance </t>
  </si>
  <si>
    <t>Fecha publicación:   Mayo 15  de  2019</t>
  </si>
  <si>
    <t>Fecha publicación: Mayo 15 de 2019</t>
  </si>
  <si>
    <t>Fecha publicación:   Mayo 15 de  2019</t>
  </si>
  <si>
    <r>
      <t xml:space="preserve">Informan  por parte de  Participación Social, que se han  realizado 4 reuniones con la áreas de: Juridica - Gestión Documental y Planeacion. Ya se creo el documento - Instructivo Respuesta a Derechos de petición, pendiente aprobación en Comité de Gerencia. Para formalizar y posteriormente realizar la  implementación y difusión  pertinente. </t>
    </r>
    <r>
      <rPr>
        <b/>
        <i/>
        <sz val="11"/>
        <rFont val="Century Gothic"/>
        <family val="2"/>
      </rPr>
      <t>Ver Instructivo Respuesta a Derechos de Petición.  Ruta: metrosalud- auditorias2019 -anticorrupcion2019-evidencias-componente3-atención al ciudadano.</t>
    </r>
  </si>
  <si>
    <t>Pendiente formulación de matriz de tramites para el direccionamiento de derechos de petición y solicitudes de información.</t>
  </si>
  <si>
    <t xml:space="preserve">La  plataforma de sevenet permite implementar los flujos de información. Pendiente definición de flujos a automatizar en el aplicativo. </t>
  </si>
  <si>
    <t>Capacitación a los equipos responsables de la implementación del instructivo y en la herramienta tecnológica</t>
  </si>
  <si>
    <t>Actividad programada para el segundo cuatrimestre de 2019</t>
  </si>
  <si>
    <t>Análisis y factibilidad de la  Implementación del área de atención al usuario, funciones y perfiles requeridos para ello</t>
  </si>
  <si>
    <t>Actividad programada para el  tercer cuatrimestre de 2019</t>
  </si>
  <si>
    <r>
      <t>Informan por parte de Participación Social que para el primer trimestre de 2019  se cumplió con la actividad. Se aclara  que equivale a un reconocimiento trimestral para un total de 5 reconocimientos en el año. Para este periodo quedo pendiente la publicación de reconocimientos por parte del equipo de comunicaciones.</t>
    </r>
    <r>
      <rPr>
        <b/>
        <i/>
        <sz val="11"/>
        <rFont val="Century Gothic"/>
        <family val="2"/>
      </rPr>
      <t xml:space="preserve"> Ver  Servidor con mayor numero de reconocimientos - escucha activa. Ruta: metrosalud- auditorias 2019-anticorrupcion2019-evidencias-componente 3-atencion al ciudadano.</t>
    </r>
  </si>
  <si>
    <t>Formular la política de protección de datos personales y el Manual Operativo del mismo</t>
  </si>
  <si>
    <t>Política de protección de datos personales y Manual ajustados</t>
  </si>
  <si>
    <t>Dirección de Sistemas de
Información</t>
  </si>
  <si>
    <t>Actividad programada para el segundo y tercer cuatrimestre de 2019</t>
  </si>
  <si>
    <t>Instructivo de derechos de petición
elaborado, formalizado y divulgado en todas las Unidades Administrativas. Esto incluye las definición de los canales de recepción y su difusión a los ciudadanos.</t>
  </si>
  <si>
    <r>
      <t>Actividad programada para el tercer  cuatrimestre de 2019. Durante el ejercicio se evidencio la publicación de la primera pieza de sensibilización en riesgos, en el 1B y se realizó el despliegue en marzo de PAAC 2019.</t>
    </r>
    <r>
      <rPr>
        <b/>
        <i/>
        <sz val="11"/>
        <rFont val="Century Gothic"/>
        <family val="2"/>
      </rPr>
      <t>Ver enlace: http://intranet.metrosalud.gov.co/index.php/documentos/category/4299-despliegues-2019</t>
    </r>
  </si>
  <si>
    <t>Riesgos de corrupción definidos en la
empresa, según criterios de la Guía de
riesgos de corrupción.</t>
  </si>
  <si>
    <r>
      <t>Se actualizaron  por parte del equipo  de la Oficina Asesora de Planeación y Desarrollo
Organizacional    los riesgos de corrupción definidos para la  ESE Metrosalud. Pendiente validar y aprobar para su divulgación  por parte del Comité de Gerencia.</t>
    </r>
    <r>
      <rPr>
        <b/>
        <i/>
        <sz val="11"/>
        <rFont val="Century Gothic"/>
        <family val="2"/>
      </rPr>
      <t xml:space="preserve"> Ver  propuesta  tablas de valoración riesgos de corrupción  - Ruta: metrosalud- auditorias 2019-anticorrupcion2019-evidencias-componente1-gestion del riesgo.</t>
    </r>
  </si>
  <si>
    <r>
      <t xml:space="preserve">Se encuentra publicado el mapa de riesgos de corrupción en la pagina web de la ESE Metrosalud. En el enlace: </t>
    </r>
    <r>
      <rPr>
        <b/>
        <i/>
        <sz val="11"/>
        <rFont val="Century Gothic"/>
        <family val="2"/>
      </rPr>
      <t>http://www.metrosalud.gov.co/transparencia/plan-anticorrupcion</t>
    </r>
  </si>
  <si>
    <t>Actividad programada para el segundo  y tercer cuatrimestre de 2019</t>
  </si>
  <si>
    <r>
      <t>Se realizó  por parte del equipo de la Oficina de Control Interno y Evaluación de la ESE Metrosalud   seguimiento  del primer cuatrimestre del 2019 del Plan Anticorrupción y Atención al ciudadano .</t>
    </r>
    <r>
      <rPr>
        <b/>
        <i/>
        <sz val="11"/>
        <rFont val="Century Gothic"/>
        <family val="2"/>
      </rPr>
      <t xml:space="preserve">Ver  1 seguimiento plan anticorrupción y atención al ciudadano Abril 2019 - ESE Metrosalud. Ruta: metrosalud- auditorias 2019-anticorrupcion2019-evidencias-componente1-gestion del riesgo.                     </t>
    </r>
    <r>
      <rPr>
        <sz val="11"/>
        <rFont val="Century Gothic"/>
        <family val="2"/>
      </rPr>
      <t xml:space="preserve">Adicionalmente se realizo seguimiento al plan anticorrupción y atención al ciudadano con corte a Diciembre de 2018, en el mes de enero de 2019. </t>
    </r>
    <r>
      <rPr>
        <b/>
        <i/>
        <sz val="11"/>
        <rFont val="Century Gothic"/>
        <family val="2"/>
      </rPr>
      <t xml:space="preserve">Ver  1informe PAAC-Antico2018n- enero 10 de 2019.Ruta: metrosalud- auditorias 2019-anticorrupcion2019-evidencias-componente1-gestion del riesgo. </t>
    </r>
  </si>
  <si>
    <t>Actividad programada para el tercer cuatrimestre de 2019</t>
  </si>
  <si>
    <t>Actualizar las  estadísticas de trámites inscritos
en el SUIT</t>
  </si>
  <si>
    <r>
      <t>Se realizo por parte del equipo de la Oficina de Control Interno y Evaluación, seguimiento  con base en la información publicada en el Sistema Único de Información de Trámites –SUIT , en la página WEB de  la empresa y la suministrada por la Oficina Asesora de Planeación y Desarrollo Organizacional de la ESE Metrosalud, con corte al 27 de marzo de 2019.</t>
    </r>
    <r>
      <rPr>
        <b/>
        <sz val="11"/>
        <rFont val="Century Gothic"/>
        <family val="2"/>
      </rPr>
      <t>Ver Informe de seguimiento al estado de los trámites en el sistema único de información de trámites (SUIT). Ruta: metrosalud- auditorias 2019-anticorrupcion2019-evidencias-componente2-raciaonalizacion de tramites.</t>
    </r>
    <r>
      <rPr>
        <sz val="11"/>
        <rFont val="Century Gothic"/>
        <family val="2"/>
      </rPr>
      <t xml:space="preserve"> Adicionalmente se realizo seguimiento al plan anticorrupción y atención al ciudadano con corte a Diciembre de 2018, en el mes de enero de 2019.</t>
    </r>
    <r>
      <rPr>
        <b/>
        <sz val="11"/>
        <rFont val="Century Gothic"/>
        <family val="2"/>
      </rPr>
      <t xml:space="preserve"> Ver  1informe PAAC-Antico2018n- enero 10 de 2019.Ruta: metrosalud- auditorias 2019-anticorrupcion2019-evidencias-componente 1-gestión del riesgo</t>
    </r>
  </si>
  <si>
    <r>
      <t xml:space="preserve">Se encuentra publicado el Informe de Gestión   de la ESE Metrosalud 2018 con su respectiva presentación en formato power point. En la pagina  web de la ESE Metrosalud. En el enlace: </t>
    </r>
    <r>
      <rPr>
        <b/>
        <i/>
        <sz val="11"/>
        <rFont val="Century Gothic"/>
        <family val="2"/>
      </rPr>
      <t>http://www.metrosalud.gov.co/transparencia/informes-de-gestion</t>
    </r>
  </si>
  <si>
    <t xml:space="preserve">Se realizo la divulgaron de los resultados de la  gestión y de la rendición publica de cuentas   del año 2018  por parte del equipo de comunicaciones de la ESE Metrosalud  en medios institucionales como:  redes sociales, boletín,  página web, link Transparencia, boletines, Infográfico. </t>
  </si>
  <si>
    <t>Reportar en la página web de la Supe salud la rendición pública de cuentas de la Entidad</t>
  </si>
  <si>
    <t>Reporte de rendición de cuentas realizado a la Supe salud</t>
  </si>
  <si>
    <r>
      <t>Se informa por parte de la Oficina de Planeacion que el proceso se realizo de acuerdo a la nueva modalidad establecida en  la circular externa 0008 de la Supe salud, en la cual el acta con la información de la rendición de cuentas con los soportes deberá estar disponible en la pagina web de la ESE Metrosalud. La información  correspondiente la rendición de cuentas   y los soportes: presentación - actas - formatos de asistencia en la pagina  web de la ESE Metrosalud. En enlace:</t>
    </r>
    <r>
      <rPr>
        <b/>
        <sz val="11"/>
        <rFont val="Century Gothic"/>
        <family val="2"/>
      </rPr>
      <t xml:space="preserve"> http://www.metrosalud.gov.co/transparencia/rendicion-de-cuentas rendición de cuentas.</t>
    </r>
  </si>
  <si>
    <t>Diseñar la encuesta de satisfacción con la RPC
tanto para servidores públicos como para
usuarios y ciudadanos asistentes</t>
  </si>
  <si>
    <t>Encuestas diseñadas para servidores
públicos, usuarios y ciudadanos asistentes</t>
  </si>
  <si>
    <r>
      <t xml:space="preserve">Se diseño la encuesta  y se publica   en  mail- master  para su diligenciamiento. En total cuenta con 9 preguntas y un espacio para sugerencias. Total diligenciadas 207 encuentas. </t>
    </r>
    <r>
      <rPr>
        <b/>
        <i/>
        <sz val="11"/>
        <rFont val="Century Gothic"/>
        <family val="2"/>
      </rPr>
      <t>Ver soporte encuesta de satisfacción y percepción rendición publica de cuentas 2018:  en metrosalud- auditorias2019 -anticorrupcion2019-evidencias-componente4-rendicion de cuentas.</t>
    </r>
  </si>
  <si>
    <t>Realizar análisis de las manifestaciones recibidas en el último semestre para solicitudes
de información para identificar las tres principales temáticas e incluirlas en la RPC</t>
  </si>
  <si>
    <t>Registro con la categorización de las
principales solicitudes de información de los
usuarios</t>
  </si>
  <si>
    <r>
      <t xml:space="preserve">Se genero informe por parte de Participación Social con las principales solicitudes de los usuarios en el modulo de escucha activa para ser incluidas en la rendición publica de cuentas . </t>
    </r>
    <r>
      <rPr>
        <b/>
        <i/>
        <sz val="11"/>
        <rFont val="Century Gothic"/>
        <family val="2"/>
      </rPr>
      <t>Ver soporte informe categorización escucha activa 2018 - rendición de cuentas:  en metrosalud- auditorias2019 -anticorrupcion2019-evidencias-componente4-rendicion de cuentas - acumulado 2018</t>
    </r>
  </si>
  <si>
    <r>
      <t xml:space="preserve">Para la vigencia 2018 se programó la audiencia de rendición de cuentas de la ESE Metrosalud  con servidores, usuarios, entes de control, proveedores, academia y demás grupos de interés, el miércoles 13 de marzo de 2019 . Se encuentra publicada la información correspondiente la rendición de cuentas   y los soportes: presentación - actas - formatos de asistencia en la pagina  web de la ESE Metrosalud. </t>
    </r>
    <r>
      <rPr>
        <b/>
        <sz val="11"/>
        <rFont val="Century Gothic"/>
        <family val="2"/>
      </rPr>
      <t xml:space="preserve">En el enlace: http://www.metrosalud.gov.co/transparencia/rendicion-de-cuentas </t>
    </r>
  </si>
  <si>
    <t>Se habilito  el correo electrónico:   comunicaciones@metrosalud.gov.co, con el fin de formular las preguntas previo a la rendición de cuentas. Pieza comunicacional de banner con el correo electrónico.</t>
  </si>
  <si>
    <t>PU Participación Social
PU docencia servicio</t>
  </si>
  <si>
    <t>Realizar una encuesta de satisfacción con la RPC tanto para servidores públicos como para usuarios y ciudadanos asistentes</t>
  </si>
  <si>
    <t>Oficina Asesora de
Planeación y Desarrollo
Organizacional y Grupo
Comunicaciones</t>
  </si>
  <si>
    <r>
      <t>Se realizó  por parte del equipo de la Oficina de Control Interno y Evaluación de la ESE Metrosalud   seguimiento  del primer cuatrimestre del 2019 del Plan Anticorrupción y Atención al ciudadano .</t>
    </r>
    <r>
      <rPr>
        <b/>
        <i/>
        <sz val="11"/>
        <rFont val="Century Gothic"/>
        <family val="2"/>
      </rPr>
      <t>Ver  1 seguimiento plan anticorrupción y atención al ciudadano Abril 2019 - ESE Metrosalud. Ruta: metrosalud- auditorias 2019-anticorrupcion2019-evidencias-componente1-gestion del riesgo</t>
    </r>
    <r>
      <rPr>
        <sz val="11"/>
        <rFont val="Century Gothic"/>
        <family val="2"/>
      </rPr>
      <t xml:space="preserve">.                     Adicionalmente se realizo seguimiento al plan anticorrupción y atención al ciudadano con corte a Diciembre de 2018, en el mes de enero de 2019. </t>
    </r>
    <r>
      <rPr>
        <b/>
        <i/>
        <sz val="11"/>
        <rFont val="Century Gothic"/>
        <family val="2"/>
      </rPr>
      <t xml:space="preserve">Ver  1informe PAAC-Antico2018n- enero 10 de 2019.Ruta: metrosalud- auditorias 2019-anticorrupcion2019-evidencias-componente1-gestion del riesgo. </t>
    </r>
  </si>
  <si>
    <t>Jefes de Unidades
Administrativas
Grupo Apoyo
Comunicaciones</t>
  </si>
  <si>
    <r>
      <t xml:space="preserve">Se revisa el reporte de cumplimiento de la matriz ITA para el primer cuatrimestre de 2019. Resultando  como nivel de cumplimiento el 65% para el periodo evaluado. No se cumple con el 90% planteado como meta en el indicador - Cumplimiento de la matriz de autodiagnóstico. </t>
    </r>
    <r>
      <rPr>
        <b/>
        <i/>
        <sz val="11"/>
        <rFont val="Century Gothic"/>
        <family val="2"/>
      </rPr>
      <t>Ver  matriz detallada 2019-1 procuraduria.Ruta: metrosalud- auditorias 2019-anticorrupcion2019-evidencias-componente 5-trasparencia</t>
    </r>
  </si>
  <si>
    <t>Índice de información clasificada y reservada actualizado y adoptado</t>
  </si>
  <si>
    <t>Índice de información
clasificada y reservada
actualizado y adoptado</t>
  </si>
  <si>
    <t>Dirección de sistemas de
información
Comité de Archivo</t>
  </si>
  <si>
    <r>
      <t xml:space="preserve">Se identificaron las series documentales de la ESE Metrosalud. Se envió por parte de Sistemas de Información a cada  jefe de área para la clasificación  de acuerdo a las series documentales que se tengan a cargo. Se envió oficio  con fecha 10 Mayo de 2019. </t>
    </r>
    <r>
      <rPr>
        <b/>
        <i/>
        <sz val="11"/>
        <color theme="1"/>
        <rFont val="Century Gothic"/>
        <family val="2"/>
      </rPr>
      <t>Ver  Memorando 10 Mayo Sistemas de Información revisión índice de información clasificada y reservada. Ruta: metrosalud- auditorias 2019-anticorrupcion2019-evidencias-componente 5-trasparencia</t>
    </r>
  </si>
  <si>
    <t>Dirección de Sistemas de
información
Grupo Apoyo
Comunicaciones</t>
  </si>
  <si>
    <r>
      <t>El esquema de publicación de información se encuentra actualizado al momento de la evaluación por parte del equipo de comunicaciones de la ESE Metrosalud. Cumplimiento del indicador al 100% de acuerdo a la formulacion.</t>
    </r>
    <r>
      <rPr>
        <b/>
        <i/>
        <sz val="11"/>
        <rFont val="Century Gothic"/>
        <family val="2"/>
      </rPr>
      <t>Ver  esquema de publicación de la información actualizado 2019 comunicaciones. Ruta: metrosalud- auditorias 2019-anticorrupcion2019-evidencias-componente 5-trasparencia</t>
    </r>
  </si>
  <si>
    <t>Actualizar de forma sistemática el inventario de activos de información</t>
  </si>
  <si>
    <r>
      <t xml:space="preserve">Al momento de la evaluación se cuenta con el inventario de activos de información actualizado.  pendiente publicación </t>
    </r>
    <r>
      <rPr>
        <b/>
        <i/>
        <sz val="11"/>
        <color theme="1"/>
        <rFont val="Century Gothic"/>
        <family val="2"/>
      </rPr>
      <t>Ver  registro de activos de informacion.Ruta: metrosalud- auditorias 2019-anticorrupcion2019-evidencias-componente 5-trasparencia</t>
    </r>
  </si>
  <si>
    <t>Actividad programada para el  tercer  cuatrimestre de 2019</t>
  </si>
  <si>
    <r>
      <t xml:space="preserve">Se publicó la política de protección de datos personales para la ESE Metrosalud. Pendiente formular  el manual   operativo para su aplicación. </t>
    </r>
    <r>
      <rPr>
        <b/>
        <i/>
        <sz val="11"/>
        <rFont val="Century Gothic"/>
        <family val="2"/>
      </rPr>
      <t>Ver política de tratamiento y protección de datos personales ESE Metrosalud. Ruta: metrosalud- auditorias 2019-anticorrupcion2019-evidencias-componente 3-atencion al ciudadano</t>
    </r>
  </si>
  <si>
    <r>
      <t xml:space="preserve">Se realizó por parte del equipo de la Oficina de Control Interno y Evaluación, seguimiento  al tramite de peticiones, quejas, sugerencias y denuncias periodo 2018. en el mes de Febrero de 2019. </t>
    </r>
    <r>
      <rPr>
        <b/>
        <sz val="11"/>
        <rFont val="Century Gothic"/>
        <family val="2"/>
      </rPr>
      <t>Ver Informe de seguimiento  al tramite de peticiones, quejas, sugerencias y denuncias periodo 2018 . Ruta: metrosalud- auditorias 2019-anticorrupcion2019-evidencias-componente 3 -atención al ciudadano.</t>
    </r>
    <r>
      <rPr>
        <sz val="11"/>
        <rFont val="Century Gothic"/>
        <family val="2"/>
      </rPr>
      <t xml:space="preserve"> Adicionalmente se realizó seguimiento al plan anticorrupción y atención al ciudadano con corte a Diciembre de 2018, en el mes de enero de 2019.</t>
    </r>
    <r>
      <rPr>
        <b/>
        <sz val="11"/>
        <rFont val="Century Gothic"/>
        <family val="2"/>
      </rPr>
      <t xml:space="preserve"> Ver  1informe PAAC-Antico2018n- enero 10 de 2019.Ruta: metrosalud- auditorias 2019-anticorrupcion2019-evidencias-componente1-gestion del riesgo. </t>
    </r>
  </si>
  <si>
    <r>
      <t>Se realizó encuesta de satisfacción  de la RPC. La  Oficina de Planeación y Desarrollo Organizacional  genera el Informe Encuesta de Satisfacción  Rendición Publica de Cuentas 2019.</t>
    </r>
    <r>
      <rPr>
        <b/>
        <i/>
        <sz val="11"/>
        <rFont val="Century Gothic"/>
        <family val="2"/>
      </rPr>
      <t>Ver soporte . Ruta: metrosalud- auditorias2019 -anticorrupcion2019-evidencias-componente4-rendicion de cuentas</t>
    </r>
  </si>
  <si>
    <r>
      <t>Se realizó  por parte del equipo de la Oficina de Control Interno y Evaluación de la ESE Metrosalud   seguimiento  del primer cuatrimestre del 2019 del Plan Anticorrupción y Atención al ciudadano .</t>
    </r>
    <r>
      <rPr>
        <b/>
        <i/>
        <sz val="11"/>
        <rFont val="Century Gothic"/>
        <family val="2"/>
      </rPr>
      <t>Ver  1 seguimiento plan anticorrupción y atención al ciudadano Abril 2019 - ESE Metrosalud. Ruta: metrosalud- auditorias 2019-anticorrupcion2019-evidencias-componente1-gestion del riesgo</t>
    </r>
    <r>
      <rPr>
        <sz val="11"/>
        <rFont val="Century Gothic"/>
        <family val="2"/>
      </rPr>
      <t xml:space="preserve">.                     Adicionalmente se realizó seguimiento al plan anticorrupción y atención al ciudadano con corte a Diciembre de 2018, en el mes de enero de 2019. </t>
    </r>
    <r>
      <rPr>
        <b/>
        <i/>
        <sz val="11"/>
        <rFont val="Century Gothic"/>
        <family val="2"/>
      </rPr>
      <t xml:space="preserve">Ver  1informe PAAC-Antico2018n- enero 10 de 2019.Ruta: metrosalud- auditorias 2019-anticorrupcion2019-evidencias-componente1-gestion del riesgo. </t>
    </r>
  </si>
  <si>
    <r>
      <t>Se presenta por parte del equipo de comunicaciones la información correspondiente al informe de uso de la plataforma de la ESE Metrosalud- Enero - Abril 2019, así como los demás documentos que soportan la actividad.</t>
    </r>
    <r>
      <rPr>
        <b/>
        <i/>
        <sz val="11"/>
        <color theme="1"/>
        <rFont val="Century Gothic"/>
        <family val="2"/>
      </rPr>
      <t xml:space="preserve"> Ver  Informe uso de pagina 1 - 2 - 3.Ruta: metrosalud- auditorias 2019-anticorrupcion2019-evidencias-componente 5-trasparencia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</si>
</sst>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240A]d&quot; de &quot;mmmm&quot; de &quot;yyyy;@"/>
  </numFmts>
  <fonts count="19" x14ac:knownFonts="1">
    <font>
      <sz val="11"/>
      <color theme="1"/>
      <name val="Calibri"/>
      <family val="2"/>
      <scheme val="minor"/>
    </font>
    <font>
      <sz val="11"/>
      <color theme="1"/>
      <name val="Century Gothic"/>
      <family val="2"/>
    </font>
    <font>
      <sz val="11"/>
      <name val="Century Gothic"/>
      <family val="2"/>
    </font>
    <font>
      <b/>
      <sz val="11"/>
      <color theme="1"/>
      <name val="Century Gothic"/>
      <family val="2"/>
    </font>
    <font>
      <sz val="12"/>
      <name val="Arial"/>
      <family val="2"/>
    </font>
    <font>
      <sz val="10"/>
      <name val="Arial"/>
      <family val="2"/>
    </font>
    <font>
      <sz val="11"/>
      <color theme="1"/>
      <name val="Calibri"/>
      <family val="2"/>
      <scheme val="minor"/>
    </font>
    <font>
      <b/>
      <sz val="11"/>
      <color theme="9" tint="-0.499984740745262"/>
      <name val="Century Gothic"/>
      <family val="2"/>
    </font>
    <font>
      <b/>
      <sz val="11"/>
      <color theme="0"/>
      <name val="Century Gothic"/>
      <family val="2"/>
    </font>
    <font>
      <b/>
      <sz val="11"/>
      <name val="Century Gothic"/>
      <family val="2"/>
    </font>
    <font>
      <sz val="11"/>
      <color theme="0"/>
      <name val="Century Gothic"/>
      <family val="2"/>
    </font>
    <font>
      <sz val="11"/>
      <color rgb="FFFF0000"/>
      <name val="Century Gothic"/>
      <family val="2"/>
    </font>
    <font>
      <b/>
      <i/>
      <sz val="11"/>
      <name val="Century Gothic"/>
      <family val="2"/>
    </font>
    <font>
      <b/>
      <sz val="12"/>
      <color theme="1"/>
      <name val="Century Gothic"/>
      <family val="2"/>
    </font>
    <font>
      <b/>
      <sz val="12"/>
      <name val="Century Gothic"/>
      <family val="2"/>
    </font>
    <font>
      <b/>
      <sz val="12"/>
      <color rgb="FFFF0000"/>
      <name val="Century Gothic"/>
      <family val="2"/>
    </font>
    <font>
      <sz val="12"/>
      <color theme="1"/>
      <name val="Century Gothic"/>
      <family val="2"/>
    </font>
    <font>
      <b/>
      <i/>
      <sz val="11"/>
      <color theme="1"/>
      <name val="Century Gothic"/>
      <family val="2"/>
    </font>
    <font>
      <b/>
      <sz val="10"/>
      <color theme="1"/>
      <name val="Century Gothic"/>
      <family val="2"/>
    </font>
  </fonts>
  <fills count="13">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dotted">
        <color theme="9" tint="-0.499984740745262"/>
      </right>
      <top style="medium">
        <color theme="9" tint="-0.499984740745262"/>
      </top>
      <bottom style="dotted">
        <color theme="9" tint="-0.499984740745262"/>
      </bottom>
      <diagonal/>
    </border>
    <border>
      <left style="dotted">
        <color theme="9" tint="-0.499984740745262"/>
      </left>
      <right style="dotted">
        <color theme="9" tint="-0.499984740745262"/>
      </right>
      <top style="dotted">
        <color theme="9" tint="-0.499984740745262"/>
      </top>
      <bottom style="dotted">
        <color theme="9" tint="-0.499984740745262"/>
      </bottom>
      <diagonal/>
    </border>
    <border>
      <left style="medium">
        <color theme="9" tint="-0.499984740745262"/>
      </left>
      <right style="dotted">
        <color theme="9" tint="-0.499984740745262"/>
      </right>
      <top style="dotted">
        <color theme="9" tint="-0.499984740745262"/>
      </top>
      <bottom/>
      <diagonal/>
    </border>
    <border>
      <left style="medium">
        <color theme="9" tint="-0.499984740745262"/>
      </left>
      <right style="dotted">
        <color theme="9" tint="-0.499984740745262"/>
      </right>
      <top style="dotted">
        <color theme="9" tint="-0.499984740745262"/>
      </top>
      <bottom style="dotted">
        <color theme="9" tint="-0.499984740745262"/>
      </bottom>
      <diagonal/>
    </border>
    <border>
      <left style="thin">
        <color indexed="64"/>
      </left>
      <right style="thin">
        <color indexed="64"/>
      </right>
      <top/>
      <bottom style="thin">
        <color indexed="64"/>
      </bottom>
      <diagonal/>
    </border>
    <border>
      <left style="dotted">
        <color theme="9" tint="-0.499984740745262"/>
      </left>
      <right style="dotted">
        <color theme="9" tint="-0.499984740745262"/>
      </right>
      <top/>
      <bottom style="dotted">
        <color theme="9" tint="-0.4999847407452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9" tint="-0.499984740745262"/>
      </left>
      <right style="dotted">
        <color theme="9" tint="-0.499984740745262"/>
      </right>
      <top/>
      <bottom style="dotted">
        <color theme="9"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
    <xf numFmtId="0" fontId="0" fillId="0" borderId="0"/>
    <xf numFmtId="0" fontId="4" fillId="0" borderId="0"/>
    <xf numFmtId="0" fontId="5" fillId="0" borderId="0"/>
    <xf numFmtId="9" fontId="6" fillId="0" borderId="0" applyFont="0" applyFill="0" applyBorder="0" applyAlignment="0" applyProtection="0"/>
    <xf numFmtId="164" fontId="6" fillId="0" borderId="0" applyFont="0" applyFill="0" applyBorder="0" applyAlignment="0" applyProtection="0"/>
  </cellStyleXfs>
  <cellXfs count="256">
    <xf numFmtId="0" fontId="0" fillId="0" borderId="0" xfId="0"/>
    <xf numFmtId="0" fontId="1" fillId="2" borderId="0" xfId="0" applyFont="1" applyFill="1"/>
    <xf numFmtId="0" fontId="3" fillId="2" borderId="1" xfId="0" applyFont="1" applyFill="1" applyBorder="1" applyAlignment="1">
      <alignment horizontal="center" vertical="center" wrapText="1"/>
    </xf>
    <xf numFmtId="0" fontId="1" fillId="2" borderId="0" xfId="0" applyFont="1" applyFill="1" applyAlignment="1">
      <alignment wrapText="1"/>
    </xf>
    <xf numFmtId="0" fontId="1" fillId="3" borderId="1" xfId="0" applyFont="1" applyFill="1" applyBorder="1" applyAlignment="1">
      <alignment vertical="center" wrapText="1"/>
    </xf>
    <xf numFmtId="165" fontId="2"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0" xfId="0" applyFont="1" applyBorder="1" applyAlignment="1">
      <alignment horizontal="justify" vertical="center" wrapText="1"/>
    </xf>
    <xf numFmtId="0" fontId="1" fillId="0" borderId="1" xfId="0" applyFont="1" applyFill="1" applyBorder="1" applyAlignment="1">
      <alignment horizontal="justify" vertical="center" wrapText="1"/>
    </xf>
    <xf numFmtId="14" fontId="1" fillId="0" borderId="1" xfId="0" applyNumberFormat="1" applyFont="1" applyBorder="1" applyAlignment="1">
      <alignment horizontal="center" vertical="center" wrapText="1"/>
    </xf>
    <xf numFmtId="165" fontId="2" fillId="2" borderId="1" xfId="0" applyNumberFormat="1" applyFont="1" applyFill="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Fill="1" applyBorder="1" applyAlignment="1">
      <alignment horizontal="justify" vertical="top" wrapText="1"/>
    </xf>
    <xf numFmtId="0" fontId="1" fillId="7" borderId="0" xfId="0" applyFont="1" applyFill="1" applyAlignment="1">
      <alignment wrapText="1"/>
    </xf>
    <xf numFmtId="0" fontId="1" fillId="7" borderId="0" xfId="0" applyFont="1" applyFill="1"/>
    <xf numFmtId="0" fontId="1" fillId="7" borderId="13" xfId="0" applyFont="1" applyFill="1" applyBorder="1"/>
    <xf numFmtId="0" fontId="1" fillId="2" borderId="1" xfId="0" applyFont="1" applyFill="1" applyBorder="1" applyAlignment="1">
      <alignment horizontal="center" vertical="center" wrapText="1"/>
    </xf>
    <xf numFmtId="9" fontId="1" fillId="2" borderId="0" xfId="3" applyFont="1" applyFill="1"/>
    <xf numFmtId="9" fontId="1" fillId="2" borderId="0" xfId="0" applyNumberFormat="1" applyFont="1" applyFill="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3" fillId="7" borderId="1" xfId="0" applyFont="1" applyFill="1" applyBorder="1" applyAlignment="1">
      <alignment horizontal="center" vertical="center"/>
    </xf>
    <xf numFmtId="9" fontId="2" fillId="0" borderId="10" xfId="3" applyFont="1" applyFill="1" applyBorder="1" applyAlignment="1">
      <alignment horizontal="center" vertical="center"/>
    </xf>
    <xf numFmtId="9" fontId="2" fillId="0" borderId="1" xfId="3" applyFont="1" applyFill="1" applyBorder="1" applyAlignment="1">
      <alignment horizontal="center" vertical="center"/>
    </xf>
    <xf numFmtId="0" fontId="3" fillId="3" borderId="1" xfId="0" applyFont="1" applyFill="1" applyBorder="1" applyAlignment="1">
      <alignment horizontal="center" vertical="center" wrapText="1"/>
    </xf>
    <xf numFmtId="0" fontId="1" fillId="2" borderId="0" xfId="0" applyFont="1" applyFill="1" applyAlignment="1">
      <alignment horizontal="center"/>
    </xf>
    <xf numFmtId="9" fontId="2" fillId="0" borderId="1" xfId="3" applyFont="1" applyFill="1" applyBorder="1" applyAlignment="1">
      <alignment horizontal="center" vertical="center" wrapText="1"/>
    </xf>
    <xf numFmtId="0" fontId="1" fillId="7" borderId="0" xfId="0" applyFont="1" applyFill="1" applyBorder="1" applyAlignment="1">
      <alignment wrapText="1"/>
    </xf>
    <xf numFmtId="0" fontId="1" fillId="7" borderId="13" xfId="0" applyFont="1" applyFill="1" applyBorder="1" applyAlignment="1">
      <alignment wrapText="1"/>
    </xf>
    <xf numFmtId="0" fontId="1" fillId="7" borderId="8" xfId="0" applyFont="1" applyFill="1" applyBorder="1" applyAlignment="1">
      <alignment wrapText="1"/>
    </xf>
    <xf numFmtId="0" fontId="1" fillId="7" borderId="12" xfId="0" applyFont="1" applyFill="1" applyBorder="1" applyAlignment="1">
      <alignment wrapText="1"/>
    </xf>
    <xf numFmtId="0" fontId="1" fillId="7" borderId="0" xfId="0" applyFont="1" applyFill="1" applyAlignment="1">
      <alignment horizontal="center" wrapText="1"/>
    </xf>
    <xf numFmtId="0" fontId="3" fillId="7"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7" borderId="1" xfId="0" applyFont="1" applyFill="1" applyBorder="1" applyAlignment="1">
      <alignment horizontal="center" vertical="center"/>
    </xf>
    <xf numFmtId="0" fontId="3" fillId="7" borderId="0" xfId="0" applyFont="1" applyFill="1" applyBorder="1" applyAlignment="1">
      <alignment vertical="center"/>
    </xf>
    <xf numFmtId="9" fontId="3" fillId="7" borderId="0" xfId="3" applyFont="1" applyFill="1" applyBorder="1" applyAlignment="1">
      <alignment vertical="center"/>
    </xf>
    <xf numFmtId="0" fontId="3" fillId="7" borderId="13" xfId="0" applyFont="1" applyFill="1" applyBorder="1" applyAlignment="1">
      <alignment vertical="center"/>
    </xf>
    <xf numFmtId="0" fontId="1" fillId="0" borderId="0" xfId="0" applyFont="1"/>
    <xf numFmtId="0" fontId="3" fillId="7" borderId="14" xfId="0" applyFont="1" applyFill="1" applyBorder="1" applyAlignment="1">
      <alignment horizontal="left" vertical="center"/>
    </xf>
    <xf numFmtId="0" fontId="1" fillId="7" borderId="0" xfId="0" applyFont="1" applyFill="1" applyBorder="1"/>
    <xf numFmtId="0" fontId="7" fillId="7" borderId="0" xfId="0" applyFont="1" applyFill="1" applyBorder="1" applyAlignment="1">
      <alignment vertical="center" wrapText="1"/>
    </xf>
    <xf numFmtId="9" fontId="1" fillId="7" borderId="0" xfId="3" applyFont="1" applyFill="1" applyBorder="1" applyAlignment="1">
      <alignment wrapText="1"/>
    </xf>
    <xf numFmtId="0" fontId="1" fillId="7" borderId="14" xfId="0" applyFont="1" applyFill="1" applyBorder="1" applyAlignment="1"/>
    <xf numFmtId="0" fontId="1" fillId="7" borderId="0" xfId="0" applyFont="1" applyFill="1" applyBorder="1" applyAlignment="1"/>
    <xf numFmtId="0" fontId="1" fillId="7" borderId="0" xfId="0" applyFont="1" applyFill="1" applyBorder="1" applyAlignment="1">
      <alignment horizontal="left" vertical="center"/>
    </xf>
    <xf numFmtId="0" fontId="3" fillId="7" borderId="23" xfId="0" applyFont="1" applyFill="1" applyBorder="1" applyAlignment="1">
      <alignment horizontal="center" vertical="center"/>
    </xf>
    <xf numFmtId="0" fontId="9"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3" borderId="25" xfId="0" applyFont="1" applyFill="1" applyBorder="1" applyAlignment="1">
      <alignment vertical="center" wrapText="1"/>
    </xf>
    <xf numFmtId="0" fontId="9" fillId="2" borderId="26" xfId="0" applyFont="1" applyFill="1" applyBorder="1" applyAlignment="1">
      <alignment horizontal="center" vertical="center" wrapText="1"/>
    </xf>
    <xf numFmtId="165" fontId="2" fillId="2" borderId="26" xfId="0" applyNumberFormat="1" applyFont="1" applyFill="1" applyBorder="1" applyAlignment="1">
      <alignment horizontal="center" vertical="center"/>
    </xf>
    <xf numFmtId="0" fontId="1" fillId="0" borderId="0" xfId="0" applyFont="1" applyAlignment="1">
      <alignment horizontal="center" vertical="center"/>
    </xf>
    <xf numFmtId="9" fontId="1" fillId="0" borderId="0" xfId="3" applyFont="1"/>
    <xf numFmtId="2" fontId="1" fillId="0" borderId="0" xfId="0" applyNumberFormat="1" applyFont="1"/>
    <xf numFmtId="0" fontId="3" fillId="5" borderId="0" xfId="0" applyFont="1" applyFill="1" applyBorder="1" applyAlignment="1">
      <alignment vertical="center"/>
    </xf>
    <xf numFmtId="0" fontId="3" fillId="5" borderId="13" xfId="0" applyFont="1" applyFill="1" applyBorder="1" applyAlignment="1">
      <alignment vertical="center"/>
    </xf>
    <xf numFmtId="0" fontId="3" fillId="5" borderId="14" xfId="0" applyFont="1" applyFill="1" applyBorder="1" applyAlignment="1">
      <alignment horizontal="left" vertical="center"/>
    </xf>
    <xf numFmtId="0" fontId="1" fillId="5" borderId="0" xfId="0" applyFont="1" applyFill="1" applyBorder="1"/>
    <xf numFmtId="0" fontId="7" fillId="5" borderId="0" xfId="0" applyFont="1" applyFill="1" applyBorder="1" applyAlignment="1">
      <alignment vertical="center" wrapText="1"/>
    </xf>
    <xf numFmtId="0" fontId="1" fillId="5" borderId="0" xfId="0" applyFont="1" applyFill="1" applyBorder="1" applyAlignment="1">
      <alignment wrapText="1"/>
    </xf>
    <xf numFmtId="0" fontId="1" fillId="5" borderId="13" xfId="0" applyFont="1" applyFill="1" applyBorder="1" applyAlignment="1">
      <alignment wrapText="1"/>
    </xf>
    <xf numFmtId="0" fontId="1" fillId="5" borderId="14" xfId="0" applyFont="1" applyFill="1" applyBorder="1" applyAlignment="1"/>
    <xf numFmtId="0" fontId="1" fillId="5" borderId="0" xfId="0" applyFont="1" applyFill="1" applyBorder="1" applyAlignment="1"/>
    <xf numFmtId="0" fontId="1" fillId="3" borderId="1" xfId="0" applyFont="1" applyFill="1" applyBorder="1" applyAlignment="1">
      <alignment horizontal="left" vertical="center" wrapText="1"/>
    </xf>
    <xf numFmtId="165" fontId="2" fillId="2" borderId="12" xfId="0" applyNumberFormat="1" applyFont="1" applyFill="1" applyBorder="1" applyAlignment="1">
      <alignment horizontal="center" vertical="center"/>
    </xf>
    <xf numFmtId="0" fontId="1" fillId="0" borderId="1" xfId="0" applyFont="1" applyBorder="1" applyAlignment="1">
      <alignment vertical="center" wrapText="1"/>
    </xf>
    <xf numFmtId="165" fontId="2" fillId="2" borderId="10" xfId="0" applyNumberFormat="1" applyFont="1" applyFill="1" applyBorder="1" applyAlignment="1">
      <alignment horizontal="center" vertical="center" wrapText="1"/>
    </xf>
    <xf numFmtId="165" fontId="2" fillId="2" borderId="10" xfId="0" applyNumberFormat="1" applyFont="1" applyFill="1" applyBorder="1" applyAlignment="1">
      <alignment horizontal="center" vertical="center"/>
    </xf>
    <xf numFmtId="0" fontId="1" fillId="3" borderId="10" xfId="0" applyFont="1" applyFill="1" applyBorder="1" applyAlignment="1">
      <alignment horizontal="left" vertical="center" wrapText="1"/>
    </xf>
    <xf numFmtId="165" fontId="2" fillId="2" borderId="9" xfId="0" applyNumberFormat="1" applyFont="1" applyFill="1" applyBorder="1" applyAlignment="1">
      <alignment horizontal="center" vertical="center"/>
    </xf>
    <xf numFmtId="0" fontId="1" fillId="0" borderId="0" xfId="0" applyFont="1" applyBorder="1"/>
    <xf numFmtId="0" fontId="1" fillId="2" borderId="0" xfId="0" applyFont="1" applyFill="1" applyAlignment="1"/>
    <xf numFmtId="0" fontId="7" fillId="7" borderId="8" xfId="0" applyFont="1" applyFill="1" applyBorder="1" applyAlignment="1">
      <alignment vertical="center" wrapText="1"/>
    </xf>
    <xf numFmtId="9" fontId="1" fillId="9" borderId="1" xfId="3"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7" fillId="4" borderId="0" xfId="0" applyFont="1" applyFill="1" applyBorder="1" applyAlignment="1">
      <alignment vertical="center" wrapText="1"/>
    </xf>
    <xf numFmtId="0" fontId="1" fillId="4" borderId="0" xfId="0" applyFont="1" applyFill="1" applyBorder="1" applyAlignment="1">
      <alignment wrapText="1"/>
    </xf>
    <xf numFmtId="9" fontId="1" fillId="4" borderId="0" xfId="3" applyFont="1" applyFill="1" applyBorder="1" applyAlignment="1">
      <alignment wrapText="1"/>
    </xf>
    <xf numFmtId="9" fontId="1" fillId="7" borderId="8" xfId="3" applyFont="1" applyFill="1" applyBorder="1" applyAlignment="1">
      <alignment wrapText="1"/>
    </xf>
    <xf numFmtId="9" fontId="1" fillId="0" borderId="1" xfId="3"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3" fillId="7" borderId="0" xfId="0" applyFont="1" applyFill="1" applyAlignment="1">
      <alignment horizontal="center" vertical="center"/>
    </xf>
    <xf numFmtId="0" fontId="1" fillId="7" borderId="1" xfId="0" applyFont="1" applyFill="1" applyBorder="1" applyAlignment="1">
      <alignment horizontal="center" vertical="center" wrapText="1"/>
    </xf>
    <xf numFmtId="165" fontId="2" fillId="2" borderId="6" xfId="0" applyNumberFormat="1"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9" fontId="2" fillId="0" borderId="6" xfId="3" applyFont="1" applyFill="1" applyBorder="1" applyAlignment="1">
      <alignment horizontal="center" vertical="center"/>
    </xf>
    <xf numFmtId="164" fontId="1" fillId="0" borderId="0" xfId="4" applyFont="1"/>
    <xf numFmtId="0" fontId="3" fillId="0" borderId="0" xfId="0" applyFont="1" applyBorder="1"/>
    <xf numFmtId="0" fontId="3" fillId="0" borderId="0" xfId="0" applyFont="1"/>
    <xf numFmtId="0" fontId="3" fillId="0" borderId="0" xfId="0" applyFont="1" applyAlignment="1">
      <alignment horizontal="left"/>
    </xf>
    <xf numFmtId="0" fontId="3" fillId="7" borderId="1" xfId="0" applyFont="1" applyFill="1" applyBorder="1" applyAlignment="1">
      <alignment horizontal="left" vertical="center"/>
    </xf>
    <xf numFmtId="0" fontId="1" fillId="0" borderId="1" xfId="0" applyFont="1" applyBorder="1" applyAlignment="1">
      <alignment vertical="top" wrapText="1"/>
    </xf>
    <xf numFmtId="1" fontId="1" fillId="0" borderId="1" xfId="0" applyNumberFormat="1" applyFont="1" applyBorder="1" applyAlignment="1">
      <alignment horizontal="center" vertical="center" wrapText="1"/>
    </xf>
    <xf numFmtId="9" fontId="3" fillId="9" borderId="1" xfId="3" applyFont="1" applyFill="1" applyBorder="1" applyAlignment="1">
      <alignment horizontal="center" vertical="center" wrapText="1"/>
    </xf>
    <xf numFmtId="0" fontId="1" fillId="0" borderId="1" xfId="0" applyFont="1" applyBorder="1"/>
    <xf numFmtId="0" fontId="1" fillId="8" borderId="1" xfId="0" applyFont="1" applyFill="1" applyBorder="1" applyAlignment="1">
      <alignment horizontal="center"/>
    </xf>
    <xf numFmtId="9" fontId="1" fillId="10" borderId="1" xfId="0" applyNumberFormat="1" applyFont="1" applyFill="1" applyBorder="1" applyAlignment="1">
      <alignment horizontal="center"/>
    </xf>
    <xf numFmtId="9" fontId="8" fillId="9" borderId="1" xfId="3" applyFont="1" applyFill="1" applyBorder="1" applyAlignment="1">
      <alignment horizontal="center" vertical="center" wrapText="1"/>
    </xf>
    <xf numFmtId="0" fontId="1" fillId="3" borderId="23" xfId="0" applyFont="1" applyFill="1" applyBorder="1" applyAlignment="1">
      <alignment vertical="center" wrapText="1"/>
    </xf>
    <xf numFmtId="0" fontId="1" fillId="3" borderId="1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2" fillId="7" borderId="14" xfId="0" applyFont="1" applyFill="1" applyBorder="1" applyAlignment="1"/>
    <xf numFmtId="0" fontId="2" fillId="0" borderId="24" xfId="0" applyFont="1" applyBorder="1" applyAlignment="1">
      <alignment horizontal="left" vertical="center" wrapText="1"/>
    </xf>
    <xf numFmtId="165" fontId="11" fillId="2" borderId="1" xfId="0" applyNumberFormat="1" applyFont="1" applyFill="1" applyBorder="1" applyAlignment="1">
      <alignment horizontal="center" vertical="center"/>
    </xf>
    <xf numFmtId="9" fontId="11" fillId="0" borderId="1" xfId="3" applyFont="1" applyFill="1" applyBorder="1" applyAlignment="1">
      <alignment horizontal="center" vertical="center"/>
    </xf>
    <xf numFmtId="165" fontId="11" fillId="2"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9" fontId="1" fillId="0" borderId="10" xfId="3" applyFont="1" applyFill="1" applyBorder="1" applyAlignment="1">
      <alignment horizontal="center" vertical="center" wrapText="1"/>
    </xf>
    <xf numFmtId="0" fontId="1" fillId="3" borderId="10" xfId="0" applyFont="1" applyFill="1" applyBorder="1" applyAlignment="1">
      <alignment vertical="center" wrapText="1"/>
    </xf>
    <xf numFmtId="0" fontId="1" fillId="0" borderId="10" xfId="0" applyFont="1" applyFill="1" applyBorder="1" applyAlignment="1">
      <alignment horizontal="justify" vertical="center" wrapText="1"/>
    </xf>
    <xf numFmtId="0" fontId="1" fillId="0" borderId="1" xfId="0" applyFont="1" applyFill="1" applyBorder="1" applyAlignment="1">
      <alignment horizontal="center" vertical="center" wrapText="1"/>
    </xf>
    <xf numFmtId="14" fontId="1" fillId="2" borderId="0" xfId="0" applyNumberFormat="1" applyFont="1" applyFill="1" applyAlignment="1"/>
    <xf numFmtId="0" fontId="3" fillId="2" borderId="1"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9" fillId="2" borderId="10" xfId="0" applyFont="1" applyFill="1" applyBorder="1" applyAlignment="1">
      <alignment horizontal="center" vertical="center" wrapText="1"/>
    </xf>
    <xf numFmtId="0" fontId="1" fillId="2" borderId="1" xfId="0" applyFont="1" applyFill="1" applyBorder="1"/>
    <xf numFmtId="0" fontId="9" fillId="0" borderId="0" xfId="0" applyFont="1" applyAlignment="1">
      <alignment horizontal="left"/>
    </xf>
    <xf numFmtId="0" fontId="2" fillId="7" borderId="14" xfId="0" applyFont="1" applyFill="1" applyBorder="1" applyAlignment="1">
      <alignment horizontal="left" vertical="center"/>
    </xf>
    <xf numFmtId="9" fontId="2" fillId="12" borderId="1" xfId="3"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0" borderId="26" xfId="0" applyFont="1" applyFill="1" applyBorder="1" applyAlignment="1">
      <alignment horizontal="justify" vertical="center" wrapText="1"/>
    </xf>
    <xf numFmtId="0" fontId="13" fillId="7" borderId="6" xfId="0" applyFont="1" applyFill="1" applyBorder="1" applyAlignment="1">
      <alignment horizontal="center" vertical="center"/>
    </xf>
    <xf numFmtId="0" fontId="14" fillId="7" borderId="6" xfId="0" applyFont="1" applyFill="1" applyBorder="1" applyAlignment="1">
      <alignment horizontal="center" vertical="center"/>
    </xf>
    <xf numFmtId="0" fontId="15"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 xfId="0" applyFont="1" applyFill="1" applyBorder="1"/>
    <xf numFmtId="1" fontId="14" fillId="7"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1" fillId="8" borderId="1" xfId="3"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0" fontId="13" fillId="6" borderId="1" xfId="0" applyFont="1" applyFill="1" applyBorder="1" applyAlignment="1">
      <alignment horizontal="justify" vertical="center" wrapText="1"/>
    </xf>
    <xf numFmtId="0" fontId="16" fillId="6" borderId="1" xfId="0" applyFont="1" applyFill="1" applyBorder="1"/>
    <xf numFmtId="0" fontId="13" fillId="6" borderId="1" xfId="0" applyFont="1" applyFill="1" applyBorder="1" applyAlignment="1"/>
    <xf numFmtId="14" fontId="13" fillId="6" borderId="1" xfId="0" applyNumberFormat="1" applyFont="1" applyFill="1" applyBorder="1" applyAlignment="1"/>
    <xf numFmtId="0" fontId="13" fillId="6" borderId="1" xfId="0" applyFont="1" applyFill="1" applyBorder="1" applyAlignment="1">
      <alignment horizontal="center"/>
    </xf>
    <xf numFmtId="0" fontId="13" fillId="6" borderId="1" xfId="0" applyFont="1" applyFill="1" applyBorder="1"/>
    <xf numFmtId="14"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9" fontId="2" fillId="12" borderId="1" xfId="3"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1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1" fillId="0" borderId="0" xfId="0" applyFont="1" applyAlignment="1">
      <alignment wrapText="1"/>
    </xf>
    <xf numFmtId="165" fontId="2" fillId="2" borderId="2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vertical="center" wrapText="1"/>
    </xf>
    <xf numFmtId="9" fontId="2" fillId="0" borderId="1" xfId="3" applyFont="1" applyFill="1" applyBorder="1" applyAlignment="1">
      <alignment vertical="center"/>
    </xf>
    <xf numFmtId="0" fontId="1" fillId="2" borderId="0" xfId="0" applyFont="1" applyFill="1" applyBorder="1"/>
    <xf numFmtId="0" fontId="1" fillId="0" borderId="10" xfId="0" applyFont="1" applyFill="1" applyBorder="1" applyAlignment="1">
      <alignment vertical="center" wrapText="1"/>
    </xf>
    <xf numFmtId="1" fontId="13" fillId="7" borderId="1" xfId="0" applyNumberFormat="1" applyFont="1" applyFill="1" applyBorder="1" applyAlignment="1">
      <alignment horizontal="center"/>
    </xf>
    <xf numFmtId="9" fontId="13" fillId="7" borderId="1" xfId="3" applyFont="1" applyFill="1" applyBorder="1" applyAlignment="1">
      <alignment horizontal="center"/>
    </xf>
    <xf numFmtId="0" fontId="13" fillId="7" borderId="1" xfId="0" applyFont="1" applyFill="1" applyBorder="1" applyAlignment="1">
      <alignment wrapText="1"/>
    </xf>
    <xf numFmtId="0" fontId="1" fillId="0" borderId="1" xfId="0" applyFont="1" applyFill="1" applyBorder="1" applyAlignment="1">
      <alignment vertical="center" wrapText="1"/>
    </xf>
    <xf numFmtId="0" fontId="13" fillId="6" borderId="1" xfId="0" applyFont="1" applyFill="1" applyBorder="1" applyAlignment="1">
      <alignment horizontal="left" vertical="center"/>
    </xf>
    <xf numFmtId="0" fontId="3" fillId="7" borderId="1" xfId="0" applyFont="1" applyFill="1" applyBorder="1" applyAlignment="1">
      <alignment horizontal="center" vertical="center"/>
    </xf>
    <xf numFmtId="9" fontId="1" fillId="12" borderId="1" xfId="0" applyNumberFormat="1" applyFont="1" applyFill="1" applyBorder="1" applyAlignment="1">
      <alignment horizontal="center" vertical="center"/>
    </xf>
    <xf numFmtId="9" fontId="2" fillId="8" borderId="6" xfId="3" applyFont="1" applyFill="1" applyBorder="1" applyAlignment="1">
      <alignment horizontal="center" vertical="center"/>
    </xf>
    <xf numFmtId="9" fontId="1" fillId="8" borderId="10" xfId="3" applyFont="1" applyFill="1" applyBorder="1" applyAlignment="1">
      <alignment horizontal="center" vertical="center" wrapText="1"/>
    </xf>
    <xf numFmtId="9" fontId="2" fillId="8" borderId="10" xfId="3" applyFont="1" applyFill="1" applyBorder="1" applyAlignment="1">
      <alignment horizontal="center" vertical="center"/>
    </xf>
    <xf numFmtId="0" fontId="1" fillId="0" borderId="6" xfId="0" applyFont="1" applyFill="1" applyBorder="1" applyAlignment="1">
      <alignment horizontal="justify"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9" fontId="1" fillId="8" borderId="6" xfId="3" applyFont="1" applyFill="1" applyBorder="1" applyAlignment="1">
      <alignment horizontal="center" vertical="center"/>
    </xf>
    <xf numFmtId="9" fontId="1" fillId="2" borderId="0" xfId="0" applyNumberFormat="1" applyFont="1" applyFill="1" applyBorder="1"/>
    <xf numFmtId="0" fontId="1" fillId="2" borderId="1" xfId="0" applyFont="1" applyFill="1" applyBorder="1" applyAlignment="1">
      <alignment wrapText="1"/>
    </xf>
    <xf numFmtId="0" fontId="1" fillId="2" borderId="14" xfId="0" applyFont="1" applyFill="1" applyBorder="1"/>
    <xf numFmtId="0" fontId="11" fillId="2" borderId="0" xfId="0" applyFont="1" applyFill="1" applyBorder="1" applyAlignment="1">
      <alignment vertical="center" wrapText="1"/>
    </xf>
    <xf numFmtId="9" fontId="1" fillId="12" borderId="1" xfId="0" applyNumberFormat="1" applyFont="1" applyFill="1" applyBorder="1" applyAlignment="1">
      <alignment horizontal="center" vertical="center" wrapText="1"/>
    </xf>
    <xf numFmtId="9" fontId="2" fillId="12" borderId="6" xfId="3" applyFont="1" applyFill="1" applyBorder="1" applyAlignment="1">
      <alignment horizontal="center" vertical="center"/>
    </xf>
    <xf numFmtId="0" fontId="2" fillId="2" borderId="1" xfId="0" applyFont="1" applyFill="1" applyBorder="1" applyAlignment="1">
      <alignment wrapText="1"/>
    </xf>
    <xf numFmtId="9" fontId="2" fillId="8" borderId="1" xfId="3" applyFont="1" applyFill="1" applyBorder="1" applyAlignment="1">
      <alignment horizontal="center" vertical="center"/>
    </xf>
    <xf numFmtId="0" fontId="11" fillId="2" borderId="14" xfId="0" applyFont="1" applyFill="1" applyBorder="1" applyAlignment="1">
      <alignment vertical="center" wrapText="1"/>
    </xf>
    <xf numFmtId="9" fontId="1" fillId="10" borderId="1" xfId="3" applyFont="1" applyFill="1" applyBorder="1" applyAlignment="1">
      <alignment horizontal="center" vertical="center" wrapText="1"/>
    </xf>
    <xf numFmtId="0" fontId="1" fillId="0" borderId="10" xfId="0" applyFont="1" applyFill="1" applyBorder="1" applyAlignment="1">
      <alignment horizontal="center" vertical="center" wrapText="1"/>
    </xf>
    <xf numFmtId="165" fontId="2" fillId="0" borderId="11" xfId="0" applyNumberFormat="1" applyFont="1" applyFill="1" applyBorder="1" applyAlignment="1">
      <alignment horizontal="center" vertical="center"/>
    </xf>
    <xf numFmtId="0" fontId="2" fillId="2" borderId="10" xfId="0" applyFont="1" applyFill="1" applyBorder="1" applyAlignment="1">
      <alignment vertical="top" wrapText="1"/>
    </xf>
    <xf numFmtId="0" fontId="2" fillId="2" borderId="6" xfId="0" applyFont="1" applyFill="1" applyBorder="1" applyAlignment="1">
      <alignment vertical="center" wrapText="1"/>
    </xf>
    <xf numFmtId="9" fontId="2" fillId="10" borderId="11" xfId="3" applyNumberFormat="1" applyFont="1" applyFill="1" applyBorder="1" applyAlignment="1">
      <alignment horizontal="center" vertical="center"/>
    </xf>
    <xf numFmtId="0" fontId="1" fillId="2" borderId="0" xfId="0" applyFont="1" applyFill="1" applyAlignment="1">
      <alignment horizontal="center" vertical="center" wrapText="1"/>
    </xf>
    <xf numFmtId="9" fontId="14" fillId="12" borderId="6" xfId="3" applyFont="1" applyFill="1" applyBorder="1" applyAlignment="1">
      <alignment horizontal="center" vertical="center"/>
    </xf>
    <xf numFmtId="9" fontId="13" fillId="12" borderId="1" xfId="3" applyFont="1" applyFill="1" applyBorder="1" applyAlignment="1">
      <alignment horizontal="center" vertical="center"/>
    </xf>
    <xf numFmtId="9" fontId="13" fillId="10" borderId="1" xfId="3" applyFont="1" applyFill="1" applyBorder="1" applyAlignment="1">
      <alignment horizontal="center"/>
    </xf>
    <xf numFmtId="9" fontId="13" fillId="8" borderId="1" xfId="3" applyFont="1" applyFill="1" applyBorder="1" applyAlignment="1">
      <alignment horizontal="center"/>
    </xf>
    <xf numFmtId="0" fontId="18" fillId="6" borderId="1" xfId="0" applyFont="1" applyFill="1" applyBorder="1" applyAlignment="1">
      <alignment horizontal="center" vertical="center" wrapText="1"/>
    </xf>
    <xf numFmtId="0" fontId="1" fillId="8" borderId="0" xfId="0" applyFont="1" applyFill="1" applyBorder="1" applyAlignment="1">
      <alignment horizontal="center"/>
    </xf>
    <xf numFmtId="9" fontId="1" fillId="10" borderId="0" xfId="0" applyNumberFormat="1" applyFont="1" applyFill="1" applyBorder="1" applyAlignment="1">
      <alignment horizontal="center"/>
    </xf>
    <xf numFmtId="9" fontId="8" fillId="9" borderId="0" xfId="3" applyFont="1" applyFill="1" applyBorder="1" applyAlignment="1">
      <alignment horizontal="center" vertical="center" wrapText="1"/>
    </xf>
    <xf numFmtId="14" fontId="1" fillId="0" borderId="0" xfId="0" applyNumberFormat="1" applyFont="1" applyFill="1" applyAlignment="1">
      <alignment horizontal="center" vertical="center"/>
    </xf>
    <xf numFmtId="0" fontId="3" fillId="7" borderId="1" xfId="0" applyFont="1" applyFill="1" applyBorder="1" applyAlignment="1">
      <alignment horizontal="center" vertical="center"/>
    </xf>
    <xf numFmtId="17" fontId="3" fillId="7" borderId="15" xfId="0" applyNumberFormat="1" applyFont="1" applyFill="1" applyBorder="1" applyAlignment="1">
      <alignment horizontal="center" vertical="center"/>
    </xf>
    <xf numFmtId="0" fontId="3" fillId="7" borderId="16" xfId="0" applyFont="1" applyFill="1" applyBorder="1" applyAlignment="1">
      <alignment horizontal="center" vertical="center"/>
    </xf>
    <xf numFmtId="0" fontId="3" fillId="7" borderId="9" xfId="0" applyFont="1" applyFill="1" applyBorder="1" applyAlignment="1">
      <alignment horizontal="center" vertical="center"/>
    </xf>
    <xf numFmtId="0" fontId="1" fillId="0" borderId="1" xfId="0" applyFont="1" applyBorder="1" applyAlignment="1">
      <alignment horizontal="left" vertical="top"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1" xfId="0" applyFont="1" applyFill="1" applyBorder="1" applyAlignment="1">
      <alignment vertical="center"/>
    </xf>
    <xf numFmtId="0" fontId="8" fillId="11" borderId="1" xfId="0" applyFont="1" applyFill="1" applyBorder="1" applyAlignment="1">
      <alignment horizontal="center" vertical="center" wrapText="1"/>
    </xf>
    <xf numFmtId="0" fontId="3" fillId="7" borderId="24" xfId="0" applyFont="1" applyFill="1" applyBorder="1" applyAlignment="1">
      <alignment horizontal="center" vertical="center"/>
    </xf>
    <xf numFmtId="9" fontId="3" fillId="7" borderId="10" xfId="3" applyFont="1" applyFill="1" applyBorder="1" applyAlignment="1">
      <alignment horizontal="center" vertical="center" wrapText="1"/>
    </xf>
    <xf numFmtId="9" fontId="3" fillId="7" borderId="6" xfId="3"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5" borderId="14" xfId="0" applyFont="1" applyFill="1" applyBorder="1" applyAlignment="1">
      <alignment horizontal="center" vertical="center"/>
    </xf>
    <xf numFmtId="0" fontId="3" fillId="5"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6" xfId="0" applyFont="1" applyFill="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3" borderId="1" xfId="0" applyFont="1" applyFill="1" applyBorder="1" applyAlignment="1">
      <alignment vertical="center" wrapText="1"/>
    </xf>
    <xf numFmtId="0" fontId="1" fillId="3" borderId="1" xfId="0" applyFont="1" applyFill="1" applyBorder="1" applyAlignment="1">
      <alignment vertical="center"/>
    </xf>
    <xf numFmtId="0" fontId="1" fillId="3" borderId="1" xfId="0" applyFont="1" applyFill="1" applyBorder="1" applyAlignment="1"/>
    <xf numFmtId="0" fontId="1" fillId="0" borderId="10" xfId="0" applyFont="1" applyBorder="1" applyAlignment="1">
      <alignment horizontal="center" vertical="top" wrapText="1"/>
    </xf>
    <xf numFmtId="0" fontId="1" fillId="0" borderId="6" xfId="0" applyFont="1" applyBorder="1" applyAlignment="1">
      <alignment horizontal="center" vertical="top"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3" borderId="17" xfId="0" applyFont="1" applyFill="1" applyBorder="1" applyAlignment="1">
      <alignment vertical="center" wrapText="1"/>
    </xf>
    <xf numFmtId="0" fontId="1" fillId="3" borderId="5" xfId="0" applyFont="1" applyFill="1" applyBorder="1" applyAlignment="1">
      <alignment vertical="center"/>
    </xf>
    <xf numFmtId="0" fontId="1" fillId="3" borderId="4" xfId="0" applyFont="1" applyFill="1" applyBorder="1" applyAlignment="1">
      <alignment vertical="center"/>
    </xf>
    <xf numFmtId="0" fontId="1" fillId="7" borderId="10"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0" fillId="11" borderId="1" xfId="0" applyFont="1" applyFill="1" applyBorder="1" applyAlignment="1">
      <alignment horizontal="center" vertical="center" wrapText="1"/>
    </xf>
  </cellXfs>
  <cellStyles count="5">
    <cellStyle name="Millares" xfId="4" builtinId="3"/>
    <cellStyle name="Normal" xfId="0" builtinId="0"/>
    <cellStyle name="Normal 2 14" xfId="1"/>
    <cellStyle name="Normal 3"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n-US"/>
              <a:t>Porcentaje de avance por componente Plan</a:t>
            </a:r>
            <a:r>
              <a:rPr lang="en-US" baseline="0"/>
              <a:t> Anticorrupcion y Atención al Ciudadano - Enero/Abril 2019</a:t>
            </a:r>
            <a:r>
              <a:rPr lang="en-US"/>
              <a:t> </a:t>
            </a:r>
          </a:p>
        </c:rich>
      </c:tx>
      <c:layout>
        <c:manualLayout>
          <c:xMode val="edge"/>
          <c:yMode val="edge"/>
          <c:x val="9.862209462084387E-2"/>
          <c:y val="4.089891036524980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'[1]Consolidado de Cumplimiento'!$F$8</c:f>
              <c:strCache>
                <c:ptCount val="1"/>
                <c:pt idx="0">
                  <c:v>Porcentaje de Avance con Corte al 30 de agosto de 2018</c:v>
                </c:pt>
              </c:strCache>
            </c:strRef>
          </c:tx>
          <c:spPr>
            <a:solidFill>
              <a:srgbClr val="92D050"/>
            </a:solidFill>
            <a:ln w="9525" cap="flat" cmpd="sng" algn="ctr">
              <a:solidFill>
                <a:schemeClr val="lt1">
                  <a:alpha val="50000"/>
                </a:schemeClr>
              </a:solidFill>
              <a:round/>
            </a:ln>
            <a:effectLst/>
          </c:spPr>
          <c:invertIfNegative val="0"/>
          <c:dPt>
            <c:idx val="2"/>
            <c:invertIfNegative val="0"/>
            <c:bubble3D val="0"/>
            <c:spPr>
              <a:solidFill>
                <a:srgbClr val="FF0000"/>
              </a:solidFill>
              <a:ln w="9525" cap="flat" cmpd="sng" algn="ctr">
                <a:solidFill>
                  <a:schemeClr val="lt1">
                    <a:alpha val="50000"/>
                  </a:schemeClr>
                </a:solidFill>
                <a:round/>
              </a:ln>
              <a:effectLst/>
            </c:spPr>
          </c:dPt>
          <c:dPt>
            <c:idx val="4"/>
            <c:invertIfNegative val="0"/>
            <c:bubble3D val="0"/>
            <c:spPr>
              <a:solidFill>
                <a:srgbClr val="FFFF00"/>
              </a:solidFill>
              <a:ln w="9525" cap="flat" cmpd="sng" algn="ctr">
                <a:solidFill>
                  <a:schemeClr val="lt1">
                    <a:alpha val="50000"/>
                  </a:schemeClr>
                </a:solidFill>
                <a:round/>
              </a:ln>
              <a:effectLst/>
            </c:spPr>
          </c:dPt>
          <c:dLbls>
            <c:dLbl>
              <c:idx val="0"/>
              <c:layout>
                <c:manualLayout>
                  <c:x val="0"/>
                  <c:y val="6.012237706838177E-2"/>
                </c:manualLayout>
              </c:layout>
              <c:tx>
                <c:rich>
                  <a:bodyPr/>
                  <a:lstStyle/>
                  <a:p>
                    <a:r>
                      <a:rPr lang="en-US"/>
                      <a:t>83  %</a:t>
                    </a:r>
                  </a:p>
                </c:rich>
              </c:tx>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t>100%</a:t>
                    </a:r>
                  </a:p>
                </c:rich>
              </c:tx>
              <c:dLblPos val="inEnd"/>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t>50%</a:t>
                    </a:r>
                  </a:p>
                </c:rich>
              </c:tx>
              <c:dLblPos val="inEnd"/>
              <c:showLegendKey val="0"/>
              <c:showVal val="1"/>
              <c:showCatName val="0"/>
              <c:showSerName val="0"/>
              <c:showPercent val="0"/>
              <c:showBubbleSize val="0"/>
              <c:extLst>
                <c:ext xmlns:c15="http://schemas.microsoft.com/office/drawing/2012/chart" uri="{CE6537A1-D6FC-4f65-9D91-7224C49458BB}">
                  <c15:layout/>
                </c:ext>
              </c:extLst>
            </c:dLbl>
            <c:dLbl>
              <c:idx val="3"/>
              <c:layout/>
              <c:tx>
                <c:rich>
                  <a:bodyPr/>
                  <a:lstStyle/>
                  <a:p>
                    <a:r>
                      <a:rPr lang="en-US"/>
                      <a:t>100%</a:t>
                    </a:r>
                  </a:p>
                </c:rich>
              </c:tx>
              <c:dLblPos val="inEnd"/>
              <c:showLegendKey val="0"/>
              <c:showVal val="1"/>
              <c:showCatName val="0"/>
              <c:showSerName val="0"/>
              <c:showPercent val="0"/>
              <c:showBubbleSize val="0"/>
              <c:extLst>
                <c:ext xmlns:c15="http://schemas.microsoft.com/office/drawing/2012/chart" uri="{CE6537A1-D6FC-4f65-9D91-7224C49458BB}">
                  <c15:layout/>
                </c:ext>
              </c:extLst>
            </c:dLbl>
            <c:dLbl>
              <c:idx val="4"/>
              <c:layout/>
              <c:tx>
                <c:rich>
                  <a:bodyPr/>
                  <a:lstStyle/>
                  <a:p>
                    <a:r>
                      <a:rPr lang="en-US"/>
                      <a:t>79%</a:t>
                    </a:r>
                  </a:p>
                </c:rich>
              </c:tx>
              <c:dLblPos val="inEnd"/>
              <c:showLegendKey val="0"/>
              <c:showVal val="1"/>
              <c:showCatName val="0"/>
              <c:showSerName val="0"/>
              <c:showPercent val="0"/>
              <c:showBubbleSize val="0"/>
              <c:extLst>
                <c:ext xmlns:c15="http://schemas.microsoft.com/office/drawing/2012/chart" uri="{CE6537A1-D6FC-4f65-9D91-7224C49458BB}">
                  <c15:layout/>
                </c:ext>
              </c:extLst>
            </c:dLbl>
            <c:spPr>
              <a:solidFill>
                <a:schemeClr val="tx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'[1]Consolidado de Cumplimiento'!$A$9:$A$13</c:f>
              <c:strCache>
                <c:ptCount val="5"/>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strCache>
            </c:strRef>
          </c:cat>
          <c:val>
            <c:numRef>
              <c:f>'[1]Consolidado de Cumplimiento'!$F$9:$F$13</c:f>
              <c:numCache>
                <c:formatCode>General</c:formatCode>
                <c:ptCount val="5"/>
                <c:pt idx="0">
                  <c:v>0.83333333333333337</c:v>
                </c:pt>
                <c:pt idx="1">
                  <c:v>1</c:v>
                </c:pt>
                <c:pt idx="2">
                  <c:v>0.5</c:v>
                </c:pt>
                <c:pt idx="3">
                  <c:v>1</c:v>
                </c:pt>
                <c:pt idx="4">
                  <c:v>0.78666666666666663</c:v>
                </c:pt>
              </c:numCache>
            </c:numRef>
          </c:val>
        </c:ser>
        <c:dLbls>
          <c:dLblPos val="inEnd"/>
          <c:showLegendKey val="0"/>
          <c:showVal val="1"/>
          <c:showCatName val="0"/>
          <c:showSerName val="0"/>
          <c:showPercent val="0"/>
          <c:showBubbleSize val="0"/>
        </c:dLbls>
        <c:gapWidth val="65"/>
        <c:axId val="87237664"/>
        <c:axId val="87234920"/>
      </c:barChart>
      <c:catAx>
        <c:axId val="87237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1" i="0" u="none" strike="noStrike" kern="1200" cap="all" baseline="0">
                <a:solidFill>
                  <a:schemeClr val="dk1">
                    <a:lumMod val="75000"/>
                    <a:lumOff val="25000"/>
                  </a:schemeClr>
                </a:solidFill>
                <a:latin typeface="+mn-lt"/>
                <a:ea typeface="+mn-ea"/>
                <a:cs typeface="+mn-cs"/>
              </a:defRPr>
            </a:pPr>
            <a:endParaRPr lang="es-CO"/>
          </a:p>
        </c:txPr>
        <c:crossAx val="87234920"/>
        <c:crosses val="autoZero"/>
        <c:auto val="1"/>
        <c:lblAlgn val="ctr"/>
        <c:lblOffset val="100"/>
        <c:noMultiLvlLbl val="0"/>
      </c:catAx>
      <c:valAx>
        <c:axId val="872349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872376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28575</xdr:colOff>
      <xdr:row>1</xdr:row>
      <xdr:rowOff>38100</xdr:rowOff>
    </xdr:from>
    <xdr:to>
      <xdr:col>5</xdr:col>
      <xdr:colOff>1209675</xdr:colOff>
      <xdr:row>4</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38100"/>
          <a:ext cx="1181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533400</xdr:colOff>
      <xdr:row>4</xdr:row>
      <xdr:rowOff>95250</xdr:rowOff>
    </xdr:from>
    <xdr:to>
      <xdr:col>13</xdr:col>
      <xdr:colOff>66675</xdr:colOff>
      <xdr:row>11</xdr:row>
      <xdr:rowOff>357188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1</xdr:row>
      <xdr:rowOff>84402</xdr:rowOff>
    </xdr:from>
    <xdr:to>
      <xdr:col>9</xdr:col>
      <xdr:colOff>1774030</xdr:colOff>
      <xdr:row>5</xdr:row>
      <xdr:rowOff>426413</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3925" y="274902"/>
          <a:ext cx="1574005" cy="1104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645063</xdr:colOff>
      <xdr:row>0</xdr:row>
      <xdr:rowOff>148503</xdr:rowOff>
    </xdr:from>
    <xdr:to>
      <xdr:col>9</xdr:col>
      <xdr:colOff>3020218</xdr:colOff>
      <xdr:row>5</xdr:row>
      <xdr:rowOff>189502</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91313" y="148503"/>
          <a:ext cx="1975105" cy="1141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1459176</xdr:colOff>
      <xdr:row>0</xdr:row>
      <xdr:rowOff>161502</xdr:rowOff>
    </xdr:from>
    <xdr:to>
      <xdr:col>10</xdr:col>
      <xdr:colOff>2794001</xdr:colOff>
      <xdr:row>5</xdr:row>
      <xdr:rowOff>59532</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82759" y="161502"/>
          <a:ext cx="1334825" cy="850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trosaluddosi/Desktop/grafi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de Cumplimiento"/>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Gestion del Riesgo"/>
      <sheetName val="Racionalización trámites"/>
      <sheetName val="Atención al ciudadano"/>
      <sheetName val="Rendición de cuentas"/>
      <sheetName val="Transparencia"/>
      <sheetName val="Iniciativas adicionales"/>
    </sheetNames>
    <sheetDataSet>
      <sheetData sheetId="0">
        <row r="6">
          <cell r="K6" t="str">
            <v>Actividades ejecutadas en su totalidad</v>
          </cell>
        </row>
        <row r="8">
          <cell r="F8" t="str">
            <v>Porcentaje de Avance con Corte al 30 de agosto de 2018</v>
          </cell>
        </row>
        <row r="9">
          <cell r="A9" t="str">
            <v>Componente 1: Gestión del Riesgo de Corrupción  -Mapa de Riesgos de Corrupción</v>
          </cell>
          <cell r="F9">
            <v>0.83333333333333337</v>
          </cell>
        </row>
        <row r="10">
          <cell r="A10" t="str">
            <v>Componente 2:  Racionalización de trámites</v>
          </cell>
          <cell r="F10">
            <v>1</v>
          </cell>
        </row>
        <row r="11">
          <cell r="A11" t="str">
            <v>Componente 3: Atención al ciudadano</v>
          </cell>
          <cell r="F11">
            <v>0.5</v>
          </cell>
        </row>
        <row r="12">
          <cell r="A12" t="str">
            <v>Componente 4: Rendición de cuentas</v>
          </cell>
          <cell r="F12">
            <v>1</v>
          </cell>
        </row>
        <row r="13">
          <cell r="A13" t="str">
            <v>Componente 5:  Transparencia y Acceso a la Información</v>
          </cell>
          <cell r="F13">
            <v>0.78666666666666663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showGridLines="0" tabSelected="1" topLeftCell="F4" workbookViewId="0">
      <selection activeCell="K13" sqref="K13"/>
    </sheetView>
  </sheetViews>
  <sheetFormatPr baseColWidth="10" defaultRowHeight="16.5" x14ac:dyDescent="0.3"/>
  <cols>
    <col min="1" max="1" width="30" style="41" customWidth="1"/>
    <col min="2" max="2" width="15.28515625" style="41" customWidth="1"/>
    <col min="3" max="3" width="12.28515625" style="41" customWidth="1"/>
    <col min="4" max="4" width="12.42578125" style="41" customWidth="1"/>
    <col min="5" max="5" width="15" style="41" customWidth="1"/>
    <col min="6" max="6" width="15.42578125" style="41" customWidth="1"/>
    <col min="7" max="7" width="16.140625" style="41" customWidth="1"/>
    <col min="8" max="8" width="20.42578125" style="41" customWidth="1"/>
    <col min="9" max="10" width="11.42578125" style="41"/>
    <col min="11" max="11" width="33.42578125" style="41" bestFit="1" customWidth="1"/>
    <col min="12" max="16384" width="11.42578125" style="41"/>
  </cols>
  <sheetData>
    <row r="2" spans="1:11" x14ac:dyDescent="0.3">
      <c r="A2" s="94" t="s">
        <v>61</v>
      </c>
      <c r="B2" s="94" t="s">
        <v>29</v>
      </c>
    </row>
    <row r="3" spans="1:11" x14ac:dyDescent="0.3">
      <c r="A3" s="95" t="s">
        <v>62</v>
      </c>
      <c r="B3" s="96">
        <v>2019</v>
      </c>
    </row>
    <row r="4" spans="1:11" x14ac:dyDescent="0.3">
      <c r="A4" s="95" t="s">
        <v>63</v>
      </c>
      <c r="B4" s="127" t="s">
        <v>233</v>
      </c>
    </row>
    <row r="6" spans="1:11" x14ac:dyDescent="0.3">
      <c r="A6" s="204" t="s">
        <v>81</v>
      </c>
      <c r="B6" s="204"/>
      <c r="C6" s="204"/>
      <c r="D6" s="204"/>
      <c r="E6" s="204"/>
      <c r="F6" s="204"/>
    </row>
    <row r="7" spans="1:11" x14ac:dyDescent="0.3">
      <c r="A7" s="97" t="s">
        <v>64</v>
      </c>
      <c r="B7" s="205" t="s">
        <v>151</v>
      </c>
      <c r="C7" s="206"/>
      <c r="D7" s="206"/>
      <c r="E7" s="206"/>
      <c r="F7" s="207"/>
    </row>
    <row r="8" spans="1:11" ht="63.75" x14ac:dyDescent="0.3">
      <c r="A8" s="199" t="s">
        <v>65</v>
      </c>
      <c r="B8" s="199" t="s">
        <v>92</v>
      </c>
      <c r="C8" s="199" t="s">
        <v>13</v>
      </c>
      <c r="D8" s="199" t="s">
        <v>236</v>
      </c>
      <c r="E8" s="199" t="s">
        <v>59</v>
      </c>
      <c r="F8" s="199" t="s">
        <v>152</v>
      </c>
    </row>
    <row r="9" spans="1:11" ht="66" x14ac:dyDescent="0.3">
      <c r="A9" s="98" t="s">
        <v>22</v>
      </c>
      <c r="B9" s="20">
        <f>+'Gestion del Riesgo'!G18</f>
        <v>3</v>
      </c>
      <c r="C9" s="20">
        <f>+'Gestion del Riesgo'!H18</f>
        <v>2</v>
      </c>
      <c r="D9" s="20"/>
      <c r="E9" s="20">
        <v>1</v>
      </c>
      <c r="F9" s="77">
        <f>+'Gestion del Riesgo'!I18</f>
        <v>0.83333333333333337</v>
      </c>
    </row>
    <row r="10" spans="1:11" ht="33" x14ac:dyDescent="0.3">
      <c r="A10" s="98" t="s">
        <v>69</v>
      </c>
      <c r="B10" s="99">
        <f>+'Racionalización trámites'!G18</f>
        <v>1</v>
      </c>
      <c r="C10" s="99">
        <f>+'Racionalización trámites'!H18</f>
        <v>1</v>
      </c>
      <c r="D10" s="99"/>
      <c r="E10" s="20" t="s">
        <v>51</v>
      </c>
      <c r="F10" s="77">
        <f>+'Racionalización trámites'!I18</f>
        <v>1</v>
      </c>
    </row>
    <row r="11" spans="1:11" ht="33" x14ac:dyDescent="0.3">
      <c r="A11" s="98" t="s">
        <v>71</v>
      </c>
      <c r="B11" s="20">
        <f>+'Atención al ciudadano'!G21</f>
        <v>6</v>
      </c>
      <c r="C11" s="20">
        <f>+'Atención al ciudadano'!H21</f>
        <v>1</v>
      </c>
      <c r="D11" s="20">
        <v>1</v>
      </c>
      <c r="E11" s="20">
        <v>4</v>
      </c>
      <c r="F11" s="140">
        <f>+'Atención al ciudadano'!I21</f>
        <v>0.5</v>
      </c>
      <c r="H11" s="41" t="s">
        <v>51</v>
      </c>
    </row>
    <row r="12" spans="1:11" ht="37.5" customHeight="1" x14ac:dyDescent="0.3">
      <c r="A12" s="98" t="s">
        <v>72</v>
      </c>
      <c r="B12" s="99">
        <f>+'Rendición de cuentas'!G24</f>
        <v>10</v>
      </c>
      <c r="C12" s="99">
        <f>+'Rendición de cuentas'!H24</f>
        <v>10</v>
      </c>
      <c r="D12" s="99"/>
      <c r="E12" s="20">
        <v>0</v>
      </c>
      <c r="F12" s="77">
        <f>+'Rendición de cuentas'!I24</f>
        <v>1</v>
      </c>
    </row>
    <row r="13" spans="1:11" ht="63" customHeight="1" x14ac:dyDescent="0.3">
      <c r="A13" s="7" t="s">
        <v>20</v>
      </c>
      <c r="B13" s="20">
        <f>+Transparencia!H18</f>
        <v>6</v>
      </c>
      <c r="C13" s="20">
        <f>+Transparencia!I18</f>
        <v>3</v>
      </c>
      <c r="D13" s="99"/>
      <c r="E13" s="20">
        <v>3</v>
      </c>
      <c r="F13" s="188">
        <f>+Transparencia!J18</f>
        <v>0.78666666666666663</v>
      </c>
    </row>
    <row r="14" spans="1:11" x14ac:dyDescent="0.3">
      <c r="A14" s="33" t="s">
        <v>235</v>
      </c>
      <c r="B14" s="22">
        <f>SUM(B9:B13)</f>
        <v>26</v>
      </c>
      <c r="C14" s="22">
        <f>SUM(C9:C13)</f>
        <v>17</v>
      </c>
      <c r="D14" s="169">
        <f>SUM(D9:D13)</f>
        <v>1</v>
      </c>
      <c r="E14" s="22">
        <f>SUM(E9:E13)</f>
        <v>8</v>
      </c>
      <c r="F14" s="100">
        <f>AVERAGE(F9:F13)</f>
        <v>0.82400000000000007</v>
      </c>
    </row>
    <row r="15" spans="1:11" x14ac:dyDescent="0.3">
      <c r="K15" s="93"/>
    </row>
    <row r="17" spans="1:5" x14ac:dyDescent="0.3">
      <c r="A17" s="101" t="s">
        <v>53</v>
      </c>
      <c r="B17" s="101" t="s">
        <v>73</v>
      </c>
      <c r="C17" s="102" t="s">
        <v>54</v>
      </c>
      <c r="D17" s="200"/>
    </row>
    <row r="18" spans="1:5" x14ac:dyDescent="0.3">
      <c r="A18" s="101" t="s">
        <v>55</v>
      </c>
      <c r="B18" s="101" t="s">
        <v>74</v>
      </c>
      <c r="C18" s="103" t="s">
        <v>56</v>
      </c>
      <c r="D18" s="201"/>
    </row>
    <row r="19" spans="1:5" x14ac:dyDescent="0.3">
      <c r="A19" s="101" t="s">
        <v>57</v>
      </c>
      <c r="B19" s="101" t="s">
        <v>75</v>
      </c>
      <c r="C19" s="104" t="s">
        <v>58</v>
      </c>
      <c r="D19" s="202"/>
    </row>
    <row r="22" spans="1:5" ht="66.75" customHeight="1" x14ac:dyDescent="0.3">
      <c r="A22" s="208" t="s">
        <v>82</v>
      </c>
      <c r="B22" s="208"/>
      <c r="C22" s="208"/>
      <c r="D22" s="208"/>
      <c r="E22" s="208"/>
    </row>
  </sheetData>
  <mergeCells count="3">
    <mergeCell ref="A6:F6"/>
    <mergeCell ref="B7:F7"/>
    <mergeCell ref="A22:E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topLeftCell="E16" zoomScale="90" zoomScaleNormal="90" workbookViewId="0">
      <selection activeCell="J19" sqref="J19"/>
    </sheetView>
  </sheetViews>
  <sheetFormatPr baseColWidth="10" defaultRowHeight="16.5" x14ac:dyDescent="0.3"/>
  <cols>
    <col min="1" max="1" width="25" style="41" customWidth="1"/>
    <col min="2" max="2" width="6.5703125" style="41" customWidth="1"/>
    <col min="3" max="3" width="41.28515625" style="41" customWidth="1"/>
    <col min="4" max="4" width="49.85546875" style="41" customWidth="1"/>
    <col min="5" max="5" width="48.85546875" style="41" customWidth="1"/>
    <col min="6" max="6" width="16.5703125" style="41" customWidth="1"/>
    <col min="7" max="7" width="17.140625" style="41" customWidth="1"/>
    <col min="8" max="8" width="16.140625" style="41" customWidth="1"/>
    <col min="9" max="9" width="11.5703125" style="56" bestFit="1" customWidth="1"/>
    <col min="10" max="10" width="51.5703125" style="41" customWidth="1"/>
    <col min="11" max="11" width="25.28515625" style="41" customWidth="1"/>
    <col min="12" max="16384" width="11.42578125" style="41"/>
  </cols>
  <sheetData>
    <row r="1" spans="1:11" x14ac:dyDescent="0.3">
      <c r="A1" s="217" t="s">
        <v>153</v>
      </c>
      <c r="B1" s="218"/>
      <c r="C1" s="218"/>
      <c r="D1" s="218"/>
      <c r="E1" s="218"/>
      <c r="F1" s="218"/>
      <c r="G1" s="38"/>
      <c r="H1" s="38"/>
      <c r="I1" s="39"/>
      <c r="J1" s="40"/>
    </row>
    <row r="2" spans="1:11" x14ac:dyDescent="0.3">
      <c r="A2" s="217"/>
      <c r="B2" s="218"/>
      <c r="C2" s="218"/>
      <c r="D2" s="218"/>
      <c r="E2" s="218"/>
      <c r="F2" s="218"/>
      <c r="G2" s="38"/>
      <c r="H2" s="38"/>
      <c r="I2" s="39"/>
      <c r="J2" s="40"/>
    </row>
    <row r="3" spans="1:11" x14ac:dyDescent="0.3">
      <c r="A3" s="42" t="s">
        <v>83</v>
      </c>
      <c r="B3" s="43"/>
      <c r="C3" s="43"/>
      <c r="D3" s="44"/>
      <c r="E3" s="44"/>
      <c r="F3" s="44"/>
      <c r="G3" s="28"/>
      <c r="H3" s="28"/>
      <c r="I3" s="45"/>
      <c r="J3" s="29"/>
    </row>
    <row r="4" spans="1:11" x14ac:dyDescent="0.3">
      <c r="A4" s="46" t="s">
        <v>21</v>
      </c>
      <c r="B4" s="47"/>
      <c r="C4" s="47"/>
      <c r="D4" s="44"/>
      <c r="E4" s="44"/>
      <c r="F4" s="44"/>
      <c r="G4" s="28"/>
      <c r="H4" s="28"/>
      <c r="I4" s="45"/>
      <c r="J4" s="29"/>
    </row>
    <row r="5" spans="1:11" x14ac:dyDescent="0.3">
      <c r="A5" s="46" t="s">
        <v>154</v>
      </c>
      <c r="B5" s="47"/>
      <c r="C5" s="47"/>
      <c r="D5" s="44"/>
      <c r="E5" s="44"/>
      <c r="F5" s="44"/>
      <c r="G5" s="28"/>
      <c r="H5" s="28"/>
      <c r="I5" s="45"/>
      <c r="J5" s="29"/>
    </row>
    <row r="6" spans="1:11" ht="17.25" thickBot="1" x14ac:dyDescent="0.35">
      <c r="A6" s="128" t="s">
        <v>234</v>
      </c>
      <c r="B6" s="48"/>
      <c r="C6" s="48"/>
      <c r="D6" s="44"/>
      <c r="E6" s="44"/>
      <c r="F6" s="44"/>
      <c r="G6" s="28"/>
      <c r="H6" s="28"/>
      <c r="I6" s="45"/>
      <c r="J6" s="29"/>
    </row>
    <row r="7" spans="1:11" x14ac:dyDescent="0.3">
      <c r="A7" s="211" t="s">
        <v>93</v>
      </c>
      <c r="B7" s="212"/>
      <c r="C7" s="212"/>
      <c r="D7" s="212"/>
      <c r="E7" s="212"/>
      <c r="F7" s="212"/>
      <c r="G7" s="212"/>
      <c r="H7" s="212"/>
      <c r="I7" s="212"/>
      <c r="J7" s="213"/>
    </row>
    <row r="8" spans="1:11" x14ac:dyDescent="0.3">
      <c r="A8" s="214"/>
      <c r="B8" s="215"/>
      <c r="C8" s="215"/>
      <c r="D8" s="215"/>
      <c r="E8" s="215"/>
      <c r="F8" s="215"/>
      <c r="G8" s="215"/>
      <c r="H8" s="215"/>
      <c r="I8" s="215"/>
      <c r="J8" s="216"/>
    </row>
    <row r="9" spans="1:11" ht="39" customHeight="1" x14ac:dyDescent="0.3">
      <c r="A9" s="219" t="s">
        <v>22</v>
      </c>
      <c r="B9" s="220"/>
      <c r="C9" s="220"/>
      <c r="D9" s="220"/>
      <c r="E9" s="220"/>
      <c r="F9" s="220"/>
      <c r="G9" s="221" t="s">
        <v>155</v>
      </c>
      <c r="H9" s="221"/>
      <c r="I9" s="223" t="s">
        <v>52</v>
      </c>
      <c r="J9" s="222" t="s">
        <v>19</v>
      </c>
    </row>
    <row r="10" spans="1:11" ht="57" x14ac:dyDescent="0.3">
      <c r="A10" s="49" t="s">
        <v>18</v>
      </c>
      <c r="B10" s="204" t="s">
        <v>17</v>
      </c>
      <c r="C10" s="204"/>
      <c r="D10" s="33" t="s">
        <v>16</v>
      </c>
      <c r="E10" s="22" t="s">
        <v>15</v>
      </c>
      <c r="F10" s="33" t="s">
        <v>14</v>
      </c>
      <c r="G10" s="33" t="s">
        <v>126</v>
      </c>
      <c r="H10" s="33" t="s">
        <v>13</v>
      </c>
      <c r="I10" s="224"/>
      <c r="J10" s="222"/>
    </row>
    <row r="11" spans="1:11" ht="167.25" customHeight="1" x14ac:dyDescent="0.3">
      <c r="A11" s="209" t="s">
        <v>141</v>
      </c>
      <c r="B11" s="50" t="s">
        <v>1</v>
      </c>
      <c r="C11" s="51" t="s">
        <v>156</v>
      </c>
      <c r="D11" s="51" t="s">
        <v>76</v>
      </c>
      <c r="E11" s="51" t="s">
        <v>23</v>
      </c>
      <c r="F11" s="51" t="s">
        <v>157</v>
      </c>
      <c r="G11" s="11"/>
      <c r="H11" s="5" t="s">
        <v>51</v>
      </c>
      <c r="I11" s="24"/>
      <c r="J11" s="131" t="s">
        <v>253</v>
      </c>
    </row>
    <row r="12" spans="1:11" ht="156" x14ac:dyDescent="0.3">
      <c r="A12" s="210"/>
      <c r="B12" s="50">
        <v>1.2</v>
      </c>
      <c r="C12" s="9" t="s">
        <v>77</v>
      </c>
      <c r="D12" s="9" t="s">
        <v>254</v>
      </c>
      <c r="E12" s="9" t="s">
        <v>78</v>
      </c>
      <c r="F12" s="9" t="s">
        <v>158</v>
      </c>
      <c r="G12" s="11" t="s">
        <v>48</v>
      </c>
      <c r="H12" s="5"/>
      <c r="I12" s="186">
        <v>0.5</v>
      </c>
      <c r="J12" s="130" t="s">
        <v>255</v>
      </c>
    </row>
    <row r="13" spans="1:11" ht="63.75" x14ac:dyDescent="0.3">
      <c r="A13" s="105" t="s">
        <v>142</v>
      </c>
      <c r="B13" s="50">
        <v>2.1</v>
      </c>
      <c r="C13" s="9" t="s">
        <v>159</v>
      </c>
      <c r="D13" s="9" t="s">
        <v>160</v>
      </c>
      <c r="E13" s="9" t="s">
        <v>165</v>
      </c>
      <c r="F13" s="9" t="s">
        <v>161</v>
      </c>
      <c r="G13" s="111"/>
      <c r="H13" s="111"/>
      <c r="I13" s="112"/>
      <c r="J13" s="131" t="s">
        <v>244</v>
      </c>
    </row>
    <row r="14" spans="1:11" ht="160.5" customHeight="1" x14ac:dyDescent="0.3">
      <c r="A14" s="209" t="s">
        <v>143</v>
      </c>
      <c r="B14" s="50" t="s">
        <v>7</v>
      </c>
      <c r="C14" s="115" t="s">
        <v>163</v>
      </c>
      <c r="D14" s="115" t="s">
        <v>164</v>
      </c>
      <c r="E14" s="115" t="s">
        <v>166</v>
      </c>
      <c r="F14" s="115" t="s">
        <v>167</v>
      </c>
      <c r="G14" s="11" t="s">
        <v>48</v>
      </c>
      <c r="H14" s="11" t="s">
        <v>48</v>
      </c>
      <c r="I14" s="129">
        <v>1</v>
      </c>
      <c r="J14" s="130" t="s">
        <v>256</v>
      </c>
      <c r="K14" s="157"/>
    </row>
    <row r="15" spans="1:11" ht="66" x14ac:dyDescent="0.3">
      <c r="A15" s="210"/>
      <c r="B15" s="50" t="s">
        <v>6</v>
      </c>
      <c r="C15" s="51" t="s">
        <v>162</v>
      </c>
      <c r="D15" s="51" t="s">
        <v>168</v>
      </c>
      <c r="E15" s="51" t="s">
        <v>166</v>
      </c>
      <c r="F15" s="51" t="s">
        <v>169</v>
      </c>
      <c r="G15" s="113"/>
      <c r="H15" s="113"/>
      <c r="I15" s="112"/>
      <c r="J15" s="115" t="s">
        <v>257</v>
      </c>
    </row>
    <row r="16" spans="1:11" ht="33" x14ac:dyDescent="0.3">
      <c r="A16" s="105" t="s">
        <v>144</v>
      </c>
      <c r="B16" s="50" t="s">
        <v>4</v>
      </c>
      <c r="C16" s="9" t="s">
        <v>170</v>
      </c>
      <c r="D16" s="9" t="s">
        <v>171</v>
      </c>
      <c r="E16" s="9" t="s">
        <v>23</v>
      </c>
      <c r="F16" s="51" t="s">
        <v>172</v>
      </c>
      <c r="G16" s="113" t="s">
        <v>51</v>
      </c>
      <c r="H16" s="111" t="s">
        <v>51</v>
      </c>
      <c r="I16" s="112"/>
      <c r="J16" s="115" t="s">
        <v>257</v>
      </c>
      <c r="K16" s="157"/>
    </row>
    <row r="17" spans="1:10" ht="249" thickBot="1" x14ac:dyDescent="0.35">
      <c r="A17" s="52" t="s">
        <v>145</v>
      </c>
      <c r="B17" s="53" t="s">
        <v>2</v>
      </c>
      <c r="C17" s="132" t="s">
        <v>79</v>
      </c>
      <c r="D17" s="132" t="s">
        <v>80</v>
      </c>
      <c r="E17" s="132" t="s">
        <v>42</v>
      </c>
      <c r="F17" s="132" t="s">
        <v>173</v>
      </c>
      <c r="G17" s="54" t="s">
        <v>48</v>
      </c>
      <c r="H17" s="158" t="s">
        <v>48</v>
      </c>
      <c r="I17" s="129">
        <v>1</v>
      </c>
      <c r="J17" s="116" t="s">
        <v>258</v>
      </c>
    </row>
    <row r="18" spans="1:10" s="55" customFormat="1" ht="40.5" customHeight="1" x14ac:dyDescent="0.25">
      <c r="A18" s="133" t="s">
        <v>47</v>
      </c>
      <c r="B18" s="133"/>
      <c r="C18" s="133"/>
      <c r="D18" s="133"/>
      <c r="E18" s="133"/>
      <c r="F18" s="133"/>
      <c r="G18" s="134">
        <f>COUNTIF(G11:G17,"X")</f>
        <v>3</v>
      </c>
      <c r="H18" s="134">
        <f>COUNTIF(H11:H17,"X")</f>
        <v>2</v>
      </c>
      <c r="I18" s="195">
        <f>AVERAGE(I11:I17)</f>
        <v>0.83333333333333337</v>
      </c>
      <c r="J18" s="135"/>
    </row>
    <row r="19" spans="1:10" x14ac:dyDescent="0.3">
      <c r="A19" s="3"/>
    </row>
    <row r="20" spans="1:10" x14ac:dyDescent="0.3">
      <c r="G20" s="41" t="s">
        <v>51</v>
      </c>
    </row>
    <row r="23" spans="1:10" x14ac:dyDescent="0.3">
      <c r="H23" s="57"/>
    </row>
  </sheetData>
  <mergeCells count="9">
    <mergeCell ref="A11:A12"/>
    <mergeCell ref="A14:A15"/>
    <mergeCell ref="A7:J8"/>
    <mergeCell ref="A1:F2"/>
    <mergeCell ref="A9:F9"/>
    <mergeCell ref="B10:C10"/>
    <mergeCell ref="G9:H9"/>
    <mergeCell ref="J9:J10"/>
    <mergeCell ref="I9:I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topLeftCell="B17" zoomScale="80" zoomScaleNormal="80" workbookViewId="0">
      <selection activeCell="J18" sqref="J18"/>
    </sheetView>
  </sheetViews>
  <sheetFormatPr baseColWidth="10" defaultRowHeight="16.5" x14ac:dyDescent="0.3"/>
  <cols>
    <col min="1" max="1" width="29.7109375" style="41" customWidth="1"/>
    <col min="2" max="2" width="5" style="41" customWidth="1"/>
    <col min="3" max="3" width="27.7109375" style="41" bestFit="1" customWidth="1"/>
    <col min="4" max="4" width="39.140625" style="41" customWidth="1"/>
    <col min="5" max="5" width="43.28515625" style="41" customWidth="1"/>
    <col min="6" max="6" width="17" style="41" customWidth="1"/>
    <col min="7" max="7" width="16.85546875" style="41" customWidth="1"/>
    <col min="8" max="8" width="15" style="41" customWidth="1"/>
    <col min="9" max="9" width="11.5703125" style="41" bestFit="1" customWidth="1"/>
    <col min="10" max="10" width="58.140625" style="41" customWidth="1"/>
    <col min="11" max="16384" width="11.42578125" style="41"/>
  </cols>
  <sheetData>
    <row r="1" spans="1:10" ht="15" customHeight="1" x14ac:dyDescent="0.3">
      <c r="A1" s="228" t="s">
        <v>153</v>
      </c>
      <c r="B1" s="229"/>
      <c r="C1" s="229"/>
      <c r="D1" s="229"/>
      <c r="E1" s="229"/>
      <c r="F1" s="229"/>
      <c r="G1" s="58"/>
      <c r="H1" s="58"/>
      <c r="I1" s="58"/>
      <c r="J1" s="59"/>
    </row>
    <row r="2" spans="1:10" ht="15" customHeight="1" x14ac:dyDescent="0.3">
      <c r="A2" s="228"/>
      <c r="B2" s="229"/>
      <c r="C2" s="229"/>
      <c r="D2" s="229"/>
      <c r="E2" s="229"/>
      <c r="F2" s="229"/>
      <c r="G2" s="58"/>
      <c r="H2" s="58"/>
      <c r="I2" s="58"/>
      <c r="J2" s="59"/>
    </row>
    <row r="3" spans="1:10" ht="15" customHeight="1" x14ac:dyDescent="0.3">
      <c r="A3" s="60" t="s">
        <v>83</v>
      </c>
      <c r="B3" s="61"/>
      <c r="C3" s="61"/>
      <c r="D3" s="62"/>
      <c r="E3" s="62"/>
      <c r="F3" s="62"/>
      <c r="G3" s="63"/>
      <c r="H3" s="63"/>
      <c r="I3" s="63"/>
      <c r="J3" s="64"/>
    </row>
    <row r="4" spans="1:10" ht="15" customHeight="1" x14ac:dyDescent="0.3">
      <c r="A4" s="65" t="s">
        <v>21</v>
      </c>
      <c r="B4" s="66"/>
      <c r="C4" s="66"/>
      <c r="D4" s="62"/>
      <c r="E4" s="62"/>
      <c r="F4" s="62"/>
      <c r="G4" s="63"/>
      <c r="H4" s="63"/>
      <c r="I4" s="63"/>
      <c r="J4" s="64"/>
    </row>
    <row r="5" spans="1:10" ht="15" customHeight="1" x14ac:dyDescent="0.3">
      <c r="A5" s="46" t="s">
        <v>154</v>
      </c>
      <c r="B5" s="47"/>
      <c r="C5" s="47"/>
      <c r="D5" s="44"/>
      <c r="E5" s="44"/>
      <c r="F5" s="44"/>
      <c r="G5" s="28"/>
      <c r="H5" s="28"/>
      <c r="I5" s="28"/>
      <c r="J5" s="29"/>
    </row>
    <row r="6" spans="1:10" ht="58.5" customHeight="1" thickBot="1" x14ac:dyDescent="0.35">
      <c r="A6" s="128" t="s">
        <v>237</v>
      </c>
      <c r="B6" s="48"/>
      <c r="C6" s="48"/>
      <c r="D6" s="44"/>
      <c r="E6" s="44"/>
      <c r="F6" s="44"/>
      <c r="G6" s="30"/>
      <c r="H6" s="30"/>
      <c r="I6" s="30"/>
      <c r="J6" s="31"/>
    </row>
    <row r="7" spans="1:10" ht="12" customHeight="1" x14ac:dyDescent="0.3">
      <c r="A7" s="211" t="s">
        <v>93</v>
      </c>
      <c r="B7" s="212"/>
      <c r="C7" s="212"/>
      <c r="D7" s="212"/>
      <c r="E7" s="212"/>
      <c r="F7" s="212"/>
      <c r="G7" s="212"/>
      <c r="H7" s="212"/>
      <c r="I7" s="212"/>
      <c r="J7" s="213"/>
    </row>
    <row r="8" spans="1:10" ht="16.5" customHeight="1" x14ac:dyDescent="0.3">
      <c r="A8" s="214"/>
      <c r="B8" s="215"/>
      <c r="C8" s="215"/>
      <c r="D8" s="215"/>
      <c r="E8" s="215"/>
      <c r="F8" s="215"/>
      <c r="G8" s="215"/>
      <c r="H8" s="215"/>
      <c r="I8" s="215"/>
      <c r="J8" s="216"/>
    </row>
    <row r="9" spans="1:10" ht="34.5" customHeight="1" x14ac:dyDescent="0.3">
      <c r="A9" s="204" t="s">
        <v>70</v>
      </c>
      <c r="B9" s="220"/>
      <c r="C9" s="220"/>
      <c r="D9" s="220"/>
      <c r="E9" s="220"/>
      <c r="F9" s="220"/>
      <c r="G9" s="221" t="s">
        <v>155</v>
      </c>
      <c r="H9" s="221"/>
      <c r="I9" s="223" t="s">
        <v>52</v>
      </c>
      <c r="J9" s="204" t="s">
        <v>19</v>
      </c>
    </row>
    <row r="10" spans="1:10" ht="57" x14ac:dyDescent="0.3">
      <c r="A10" s="22" t="s">
        <v>18</v>
      </c>
      <c r="B10" s="204" t="s">
        <v>17</v>
      </c>
      <c r="C10" s="204"/>
      <c r="D10" s="33" t="s">
        <v>16</v>
      </c>
      <c r="E10" s="22" t="s">
        <v>15</v>
      </c>
      <c r="F10" s="33" t="s">
        <v>14</v>
      </c>
      <c r="G10" s="33" t="s">
        <v>126</v>
      </c>
      <c r="H10" s="33" t="s">
        <v>13</v>
      </c>
      <c r="I10" s="224"/>
      <c r="J10" s="204"/>
    </row>
    <row r="11" spans="1:10" ht="132" x14ac:dyDescent="0.3">
      <c r="A11" s="67" t="s">
        <v>146</v>
      </c>
      <c r="B11" s="50" t="s">
        <v>1</v>
      </c>
      <c r="C11" s="21" t="s">
        <v>84</v>
      </c>
      <c r="D11" s="21" t="s">
        <v>174</v>
      </c>
      <c r="E11" s="21" t="s">
        <v>85</v>
      </c>
      <c r="F11" s="17" t="s">
        <v>175</v>
      </c>
      <c r="G11" s="5" t="s">
        <v>51</v>
      </c>
      <c r="H11" s="68"/>
      <c r="I11" s="24"/>
      <c r="J11" s="131" t="s">
        <v>244</v>
      </c>
    </row>
    <row r="12" spans="1:10" ht="85.5" customHeight="1" x14ac:dyDescent="0.3">
      <c r="A12" s="4" t="s">
        <v>147</v>
      </c>
      <c r="B12" s="50" t="s">
        <v>10</v>
      </c>
      <c r="C12" s="21" t="s">
        <v>86</v>
      </c>
      <c r="D12" s="8" t="s">
        <v>87</v>
      </c>
      <c r="E12" s="21" t="s">
        <v>85</v>
      </c>
      <c r="F12" s="35" t="s">
        <v>176</v>
      </c>
      <c r="G12" s="70"/>
      <c r="H12" s="71"/>
      <c r="I12" s="23"/>
      <c r="J12" s="131" t="s">
        <v>244</v>
      </c>
    </row>
    <row r="13" spans="1:10" ht="84.75" customHeight="1" x14ac:dyDescent="0.3">
      <c r="A13" s="72" t="s">
        <v>148</v>
      </c>
      <c r="B13" s="50" t="s">
        <v>7</v>
      </c>
      <c r="C13" s="21" t="s">
        <v>88</v>
      </c>
      <c r="D13" s="8" t="s">
        <v>89</v>
      </c>
      <c r="E13" s="8" t="s">
        <v>85</v>
      </c>
      <c r="F13" s="35" t="s">
        <v>177</v>
      </c>
      <c r="G13" s="70"/>
      <c r="H13" s="71"/>
      <c r="I13" s="23"/>
      <c r="J13" s="115" t="s">
        <v>259</v>
      </c>
    </row>
    <row r="14" spans="1:10" ht="103.5" customHeight="1" x14ac:dyDescent="0.3">
      <c r="A14" s="225" t="s">
        <v>149</v>
      </c>
      <c r="B14" s="50" t="s">
        <v>4</v>
      </c>
      <c r="C14" s="21" t="s">
        <v>178</v>
      </c>
      <c r="D14" s="21" t="s">
        <v>179</v>
      </c>
      <c r="E14" s="21" t="s">
        <v>85</v>
      </c>
      <c r="F14" s="20" t="s">
        <v>177</v>
      </c>
      <c r="G14" s="5"/>
      <c r="H14" s="73"/>
      <c r="I14" s="24"/>
      <c r="J14" s="115" t="s">
        <v>259</v>
      </c>
    </row>
    <row r="15" spans="1:10" ht="103.5" customHeight="1" x14ac:dyDescent="0.3">
      <c r="A15" s="226"/>
      <c r="B15" s="50">
        <v>4.2</v>
      </c>
      <c r="C15" s="21" t="s">
        <v>260</v>
      </c>
      <c r="D15" s="21" t="s">
        <v>180</v>
      </c>
      <c r="E15" s="21" t="s">
        <v>181</v>
      </c>
      <c r="F15" s="20" t="s">
        <v>182</v>
      </c>
      <c r="G15" s="5"/>
      <c r="H15" s="73"/>
      <c r="I15" s="24"/>
      <c r="J15" s="115" t="s">
        <v>259</v>
      </c>
    </row>
    <row r="16" spans="1:10" ht="103.5" customHeight="1" x14ac:dyDescent="0.3">
      <c r="A16" s="227"/>
      <c r="B16" s="50">
        <v>4.3</v>
      </c>
      <c r="C16" s="21" t="s">
        <v>183</v>
      </c>
      <c r="D16" s="21" t="s">
        <v>184</v>
      </c>
      <c r="E16" s="21" t="s">
        <v>185</v>
      </c>
      <c r="F16" s="20" t="s">
        <v>186</v>
      </c>
      <c r="G16" s="5"/>
      <c r="H16" s="73"/>
      <c r="I16" s="24"/>
      <c r="J16" s="139" t="s">
        <v>259</v>
      </c>
    </row>
    <row r="17" spans="1:10" ht="281.25" x14ac:dyDescent="0.3">
      <c r="A17" s="4" t="s">
        <v>150</v>
      </c>
      <c r="B17" s="50">
        <v>5.0999999999999996</v>
      </c>
      <c r="C17" s="115" t="s">
        <v>90</v>
      </c>
      <c r="D17" s="115" t="s">
        <v>91</v>
      </c>
      <c r="E17" s="115" t="s">
        <v>0</v>
      </c>
      <c r="F17" s="139" t="s">
        <v>187</v>
      </c>
      <c r="G17" s="5" t="s">
        <v>48</v>
      </c>
      <c r="H17" s="73" t="s">
        <v>48</v>
      </c>
      <c r="I17" s="129">
        <v>1</v>
      </c>
      <c r="J17" s="131" t="s">
        <v>261</v>
      </c>
    </row>
    <row r="18" spans="1:10" ht="69.75" customHeight="1" x14ac:dyDescent="0.3">
      <c r="A18" s="136" t="s">
        <v>47</v>
      </c>
      <c r="B18" s="137"/>
      <c r="C18" s="137"/>
      <c r="D18" s="137"/>
      <c r="E18" s="137"/>
      <c r="F18" s="137"/>
      <c r="G18" s="138">
        <f>COUNTIF(G11:G17,"X")</f>
        <v>1</v>
      </c>
      <c r="H18" s="138">
        <f>COUNTIF(H11:H17,"X")</f>
        <v>1</v>
      </c>
      <c r="I18" s="196">
        <f>AVERAGE(I11:I17)</f>
        <v>1</v>
      </c>
      <c r="J18" s="137"/>
    </row>
    <row r="19" spans="1:10" x14ac:dyDescent="0.3">
      <c r="F19" s="74"/>
      <c r="G19" s="74"/>
      <c r="H19" s="74"/>
      <c r="I19" s="74"/>
    </row>
    <row r="23" spans="1:10" x14ac:dyDescent="0.3">
      <c r="A23" s="41" t="s">
        <v>48</v>
      </c>
    </row>
  </sheetData>
  <mergeCells count="8">
    <mergeCell ref="A14:A16"/>
    <mergeCell ref="G9:H9"/>
    <mergeCell ref="J9:J10"/>
    <mergeCell ref="I9:I10"/>
    <mergeCell ref="A1:F2"/>
    <mergeCell ref="A9:F9"/>
    <mergeCell ref="B10:C10"/>
    <mergeCell ref="A7:J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5"/>
  <sheetViews>
    <sheetView topLeftCell="D19" zoomScale="91" zoomScaleNormal="91" workbookViewId="0">
      <selection activeCell="J22" sqref="J22"/>
    </sheetView>
  </sheetViews>
  <sheetFormatPr baseColWidth="10" defaultColWidth="11.42578125" defaultRowHeight="16.5" x14ac:dyDescent="0.3"/>
  <cols>
    <col min="1" max="1" width="37.140625" style="1" customWidth="1"/>
    <col min="2" max="2" width="6.7109375" style="1" customWidth="1"/>
    <col min="3" max="3" width="35.5703125" style="1" customWidth="1"/>
    <col min="4" max="4" width="39.7109375" style="1" customWidth="1"/>
    <col min="5" max="5" width="40" style="1" customWidth="1"/>
    <col min="6" max="6" width="24.28515625" style="1" customWidth="1"/>
    <col min="7" max="7" width="16.7109375" style="1" bestFit="1" customWidth="1"/>
    <col min="8" max="8" width="15.28515625" style="1" customWidth="1"/>
    <col min="9" max="9" width="11.5703125" style="1" bestFit="1" customWidth="1"/>
    <col min="10" max="10" width="51.42578125" style="1" customWidth="1"/>
    <col min="11" max="16384" width="11.42578125" style="1"/>
  </cols>
  <sheetData>
    <row r="1" spans="1:11" ht="15" customHeight="1" x14ac:dyDescent="0.3">
      <c r="A1" s="217" t="s">
        <v>153</v>
      </c>
      <c r="B1" s="218"/>
      <c r="C1" s="218"/>
      <c r="D1" s="218"/>
      <c r="E1" s="218"/>
      <c r="F1" s="218"/>
      <c r="G1" s="15"/>
      <c r="H1" s="15"/>
      <c r="I1" s="15"/>
      <c r="J1" s="15"/>
    </row>
    <row r="2" spans="1:11" ht="15" customHeight="1" x14ac:dyDescent="0.3">
      <c r="A2" s="217"/>
      <c r="B2" s="218"/>
      <c r="C2" s="218"/>
      <c r="D2" s="218"/>
      <c r="E2" s="218"/>
      <c r="F2" s="218"/>
      <c r="G2" s="15"/>
      <c r="H2" s="15"/>
      <c r="I2" s="15"/>
      <c r="J2" s="15"/>
    </row>
    <row r="3" spans="1:11" ht="26.25" customHeight="1" x14ac:dyDescent="0.3">
      <c r="A3" s="42" t="s">
        <v>83</v>
      </c>
      <c r="B3" s="43"/>
      <c r="C3" s="43"/>
      <c r="D3" s="44"/>
      <c r="E3" s="44"/>
      <c r="F3" s="44"/>
      <c r="G3" s="44"/>
      <c r="H3" s="28"/>
      <c r="I3" s="28"/>
      <c r="J3" s="29"/>
    </row>
    <row r="4" spans="1:11" ht="15" customHeight="1" x14ac:dyDescent="0.3">
      <c r="A4" s="46" t="s">
        <v>21</v>
      </c>
      <c r="B4" s="47"/>
      <c r="C4" s="47"/>
      <c r="D4" s="44"/>
      <c r="E4" s="44"/>
      <c r="F4" s="44"/>
      <c r="G4" s="44"/>
      <c r="H4" s="28"/>
      <c r="I4" s="28"/>
      <c r="J4" s="29"/>
    </row>
    <row r="5" spans="1:11" ht="15" customHeight="1" x14ac:dyDescent="0.3">
      <c r="A5" s="46" t="s">
        <v>154</v>
      </c>
      <c r="B5" s="47"/>
      <c r="C5" s="47"/>
      <c r="D5" s="44"/>
      <c r="E5" s="44"/>
      <c r="F5" s="44"/>
      <c r="G5" s="44"/>
      <c r="H5" s="28"/>
      <c r="I5" s="28"/>
      <c r="J5" s="29"/>
    </row>
    <row r="6" spans="1:11" ht="27" customHeight="1" thickBot="1" x14ac:dyDescent="0.35">
      <c r="A6" s="128" t="s">
        <v>237</v>
      </c>
      <c r="B6" s="48"/>
      <c r="C6" s="48"/>
      <c r="D6" s="44"/>
      <c r="E6" s="44"/>
      <c r="F6" s="44"/>
      <c r="G6" s="76"/>
      <c r="H6" s="30"/>
      <c r="I6" s="30"/>
      <c r="J6" s="31"/>
    </row>
    <row r="7" spans="1:11" ht="15.75" customHeight="1" x14ac:dyDescent="0.3">
      <c r="A7" s="211" t="s">
        <v>93</v>
      </c>
      <c r="B7" s="212"/>
      <c r="C7" s="212"/>
      <c r="D7" s="212"/>
      <c r="E7" s="212"/>
      <c r="F7" s="212"/>
      <c r="G7" s="212"/>
      <c r="H7" s="212"/>
      <c r="I7" s="212"/>
      <c r="J7" s="213"/>
    </row>
    <row r="8" spans="1:11" ht="18.75" customHeight="1" x14ac:dyDescent="0.3">
      <c r="A8" s="214"/>
      <c r="B8" s="215"/>
      <c r="C8" s="215"/>
      <c r="D8" s="215"/>
      <c r="E8" s="215"/>
      <c r="F8" s="215"/>
      <c r="G8" s="215"/>
      <c r="H8" s="215"/>
      <c r="I8" s="215"/>
      <c r="J8" s="216"/>
    </row>
    <row r="9" spans="1:11" ht="30" customHeight="1" x14ac:dyDescent="0.3">
      <c r="A9" s="233" t="s">
        <v>66</v>
      </c>
      <c r="B9" s="234"/>
      <c r="C9" s="234"/>
      <c r="D9" s="234"/>
      <c r="E9" s="234"/>
      <c r="F9" s="234"/>
      <c r="G9" s="221" t="s">
        <v>155</v>
      </c>
      <c r="H9" s="221"/>
      <c r="I9" s="239" t="s">
        <v>52</v>
      </c>
      <c r="J9" s="238" t="s">
        <v>19</v>
      </c>
    </row>
    <row r="10" spans="1:11" ht="57" x14ac:dyDescent="0.3">
      <c r="A10" s="22" t="s">
        <v>18</v>
      </c>
      <c r="B10" s="231" t="s">
        <v>25</v>
      </c>
      <c r="C10" s="232"/>
      <c r="D10" s="33" t="s">
        <v>16</v>
      </c>
      <c r="E10" s="33" t="s">
        <v>15</v>
      </c>
      <c r="F10" s="33" t="s">
        <v>14</v>
      </c>
      <c r="G10" s="33" t="s">
        <v>126</v>
      </c>
      <c r="H10" s="33" t="s">
        <v>13</v>
      </c>
      <c r="I10" s="240"/>
      <c r="J10" s="238"/>
    </row>
    <row r="11" spans="1:11" ht="205.5" x14ac:dyDescent="0.3">
      <c r="A11" s="230" t="s">
        <v>94</v>
      </c>
      <c r="B11" s="25" t="s">
        <v>1</v>
      </c>
      <c r="C11" s="235" t="s">
        <v>95</v>
      </c>
      <c r="D11" s="115" t="s">
        <v>252</v>
      </c>
      <c r="E11" s="115" t="s">
        <v>188</v>
      </c>
      <c r="F11" s="139" t="s">
        <v>189</v>
      </c>
      <c r="G11" s="141" t="s">
        <v>48</v>
      </c>
      <c r="H11" s="120"/>
      <c r="I11" s="140">
        <v>0.5</v>
      </c>
      <c r="J11" s="159" t="s">
        <v>240</v>
      </c>
      <c r="K11" s="19"/>
    </row>
    <row r="12" spans="1:11" ht="66" x14ac:dyDescent="0.3">
      <c r="A12" s="230"/>
      <c r="B12" s="25">
        <v>1.2</v>
      </c>
      <c r="C12" s="236"/>
      <c r="D12" s="9" t="s">
        <v>190</v>
      </c>
      <c r="E12" s="9" t="s">
        <v>191</v>
      </c>
      <c r="F12" s="120" t="s">
        <v>189</v>
      </c>
      <c r="G12" s="141" t="s">
        <v>48</v>
      </c>
      <c r="H12" s="20"/>
      <c r="I12" s="172">
        <v>0</v>
      </c>
      <c r="J12" s="160" t="s">
        <v>241</v>
      </c>
      <c r="K12" s="19"/>
    </row>
    <row r="13" spans="1:11" ht="66" x14ac:dyDescent="0.3">
      <c r="A13" s="230"/>
      <c r="B13" s="25" t="s">
        <v>11</v>
      </c>
      <c r="C13" s="236"/>
      <c r="D13" s="9" t="s">
        <v>193</v>
      </c>
      <c r="E13" s="9" t="s">
        <v>194</v>
      </c>
      <c r="F13" s="120" t="s">
        <v>195</v>
      </c>
      <c r="G13" s="141" t="s">
        <v>48</v>
      </c>
      <c r="H13" s="20"/>
      <c r="I13" s="172">
        <v>0.5</v>
      </c>
      <c r="J13" s="159" t="s">
        <v>242</v>
      </c>
      <c r="K13" s="19"/>
    </row>
    <row r="14" spans="1:11" ht="66" x14ac:dyDescent="0.3">
      <c r="A14" s="230"/>
      <c r="B14" s="25" t="s">
        <v>24</v>
      </c>
      <c r="C14" s="236"/>
      <c r="D14" s="21" t="s">
        <v>243</v>
      </c>
      <c r="E14" s="21" t="s">
        <v>196</v>
      </c>
      <c r="F14" s="17" t="s">
        <v>197</v>
      </c>
      <c r="G14" s="5"/>
      <c r="H14" s="20"/>
      <c r="I14" s="117"/>
      <c r="J14" s="110" t="s">
        <v>244</v>
      </c>
      <c r="K14" s="19"/>
    </row>
    <row r="15" spans="1:11" ht="66" x14ac:dyDescent="0.3">
      <c r="A15" s="230"/>
      <c r="B15" s="25" t="s">
        <v>192</v>
      </c>
      <c r="C15" s="237"/>
      <c r="D15" s="9" t="s">
        <v>245</v>
      </c>
      <c r="E15" s="21" t="s">
        <v>96</v>
      </c>
      <c r="F15" s="20" t="s">
        <v>197</v>
      </c>
      <c r="G15" s="11"/>
      <c r="H15" s="11"/>
      <c r="I15" s="23"/>
      <c r="J15" s="110" t="s">
        <v>244</v>
      </c>
      <c r="K15" s="19"/>
    </row>
    <row r="16" spans="1:11" ht="71.25" customHeight="1" x14ac:dyDescent="0.3">
      <c r="A16" s="118" t="s">
        <v>28</v>
      </c>
      <c r="B16" s="25" t="s">
        <v>8</v>
      </c>
      <c r="C16" s="8" t="s">
        <v>97</v>
      </c>
      <c r="D16" s="9" t="s">
        <v>98</v>
      </c>
      <c r="E16" s="8" t="s">
        <v>99</v>
      </c>
      <c r="F16" s="107" t="s">
        <v>186</v>
      </c>
      <c r="G16" s="11"/>
      <c r="H16" s="78"/>
      <c r="I16" s="24"/>
      <c r="J16" s="110" t="s">
        <v>246</v>
      </c>
      <c r="K16" s="19"/>
    </row>
    <row r="17" spans="1:11" ht="189" x14ac:dyDescent="0.3">
      <c r="A17" s="25" t="s">
        <v>100</v>
      </c>
      <c r="B17" s="25" t="s">
        <v>7</v>
      </c>
      <c r="C17" s="9" t="s">
        <v>101</v>
      </c>
      <c r="D17" s="9" t="s">
        <v>102</v>
      </c>
      <c r="E17" s="9" t="s">
        <v>99</v>
      </c>
      <c r="F17" s="120" t="s">
        <v>199</v>
      </c>
      <c r="G17" s="84" t="s">
        <v>48</v>
      </c>
      <c r="H17" s="11"/>
      <c r="I17" s="140">
        <v>0.5</v>
      </c>
      <c r="J17" s="114" t="s">
        <v>247</v>
      </c>
      <c r="K17" s="19"/>
    </row>
    <row r="18" spans="1:11" ht="123" x14ac:dyDescent="0.3">
      <c r="A18" s="36" t="s">
        <v>27</v>
      </c>
      <c r="B18" s="25" t="s">
        <v>4</v>
      </c>
      <c r="C18" s="9" t="s">
        <v>248</v>
      </c>
      <c r="D18" s="9" t="s">
        <v>249</v>
      </c>
      <c r="E18" s="9" t="s">
        <v>250</v>
      </c>
      <c r="F18" s="120" t="s">
        <v>189</v>
      </c>
      <c r="G18" s="84" t="s">
        <v>48</v>
      </c>
      <c r="H18" s="85"/>
      <c r="I18" s="173">
        <v>0.5</v>
      </c>
      <c r="J18" s="160" t="s">
        <v>290</v>
      </c>
    </row>
    <row r="19" spans="1:11" ht="66" customHeight="1" x14ac:dyDescent="0.3">
      <c r="A19" s="106" t="s">
        <v>200</v>
      </c>
      <c r="B19" s="25" t="s">
        <v>2</v>
      </c>
      <c r="C19" s="119" t="s">
        <v>50</v>
      </c>
      <c r="D19" s="9" t="s">
        <v>202</v>
      </c>
      <c r="E19" s="120" t="s">
        <v>203</v>
      </c>
      <c r="F19" s="3" t="s">
        <v>204</v>
      </c>
      <c r="G19" s="84"/>
      <c r="H19" s="78"/>
      <c r="I19" s="23"/>
      <c r="J19" s="110" t="s">
        <v>251</v>
      </c>
    </row>
    <row r="20" spans="1:11" ht="250.5" x14ac:dyDescent="0.3">
      <c r="A20" s="36" t="s">
        <v>103</v>
      </c>
      <c r="B20" s="25" t="s">
        <v>201</v>
      </c>
      <c r="C20" s="9" t="s">
        <v>37</v>
      </c>
      <c r="D20" s="163" t="s">
        <v>104</v>
      </c>
      <c r="E20" s="9" t="s">
        <v>0</v>
      </c>
      <c r="F20" s="148" t="s">
        <v>205</v>
      </c>
      <c r="G20" s="84" t="s">
        <v>48</v>
      </c>
      <c r="H20" s="11" t="s">
        <v>48</v>
      </c>
      <c r="I20" s="129">
        <v>1</v>
      </c>
      <c r="J20" s="131" t="s">
        <v>291</v>
      </c>
    </row>
    <row r="21" spans="1:11" ht="30" customHeight="1" x14ac:dyDescent="0.3">
      <c r="A21" s="142" t="s">
        <v>49</v>
      </c>
      <c r="B21" s="144"/>
      <c r="C21" s="144"/>
      <c r="D21" s="144"/>
      <c r="E21" s="144"/>
      <c r="F21" s="145"/>
      <c r="G21" s="146">
        <f>COUNTIF(G11:G20,"X")</f>
        <v>6</v>
      </c>
      <c r="H21" s="146">
        <f>COUNTIF(H11:H20,"X")</f>
        <v>1</v>
      </c>
      <c r="I21" s="198">
        <f>AVERAGE(I11:I20)</f>
        <v>0.5</v>
      </c>
      <c r="J21" s="147"/>
    </row>
    <row r="22" spans="1:11" x14ac:dyDescent="0.3">
      <c r="A22" s="75"/>
      <c r="B22" s="75"/>
      <c r="C22" s="75"/>
      <c r="D22" s="75"/>
      <c r="E22" s="75"/>
      <c r="F22" s="121"/>
      <c r="G22" s="75"/>
    </row>
    <row r="23" spans="1:11" x14ac:dyDescent="0.3">
      <c r="A23" s="3"/>
    </row>
    <row r="25" spans="1:11" x14ac:dyDescent="0.3">
      <c r="H25" s="1" t="s">
        <v>51</v>
      </c>
    </row>
  </sheetData>
  <mergeCells count="9">
    <mergeCell ref="A7:J8"/>
    <mergeCell ref="A1:F2"/>
    <mergeCell ref="A11:A15"/>
    <mergeCell ref="B10:C10"/>
    <mergeCell ref="A9:F9"/>
    <mergeCell ref="C11:C15"/>
    <mergeCell ref="J9:J10"/>
    <mergeCell ref="G9:H9"/>
    <mergeCell ref="I9:I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6"/>
  <sheetViews>
    <sheetView topLeftCell="D20" zoomScale="93" zoomScaleNormal="93" workbookViewId="0">
      <selection activeCell="J23" sqref="J23"/>
    </sheetView>
  </sheetViews>
  <sheetFormatPr baseColWidth="10" defaultColWidth="11.42578125" defaultRowHeight="16.5" x14ac:dyDescent="0.3"/>
  <cols>
    <col min="1" max="1" width="35" style="1" customWidth="1"/>
    <col min="2" max="2" width="4.28515625" style="1" bestFit="1" customWidth="1"/>
    <col min="3" max="3" width="36.42578125" style="1" customWidth="1"/>
    <col min="4" max="4" width="29.85546875" style="1" customWidth="1"/>
    <col min="5" max="5" width="26.42578125" style="1" customWidth="1"/>
    <col min="6" max="6" width="29.7109375" style="1" customWidth="1"/>
    <col min="7" max="7" width="19" style="1" customWidth="1"/>
    <col min="8" max="8" width="15.140625" style="1" bestFit="1" customWidth="1"/>
    <col min="9" max="9" width="11.7109375" style="18" bestFit="1" customWidth="1"/>
    <col min="10" max="10" width="58.28515625" style="3" customWidth="1"/>
    <col min="11" max="16384" width="11.42578125" style="1"/>
  </cols>
  <sheetData>
    <row r="1" spans="1:10" x14ac:dyDescent="0.3">
      <c r="A1" s="228" t="s">
        <v>153</v>
      </c>
      <c r="B1" s="229"/>
      <c r="C1" s="229"/>
      <c r="D1" s="229"/>
      <c r="E1" s="229"/>
      <c r="F1" s="229"/>
      <c r="G1" s="79"/>
      <c r="H1" s="80"/>
      <c r="I1" s="81"/>
      <c r="J1" s="80"/>
    </row>
    <row r="2" spans="1:10" x14ac:dyDescent="0.3">
      <c r="A2" s="228"/>
      <c r="B2" s="229"/>
      <c r="C2" s="229"/>
      <c r="D2" s="229"/>
      <c r="E2" s="229"/>
      <c r="F2" s="229"/>
      <c r="G2" s="79"/>
      <c r="H2" s="80"/>
      <c r="I2" s="81"/>
      <c r="J2" s="80"/>
    </row>
    <row r="3" spans="1:10" x14ac:dyDescent="0.3">
      <c r="A3" s="42" t="s">
        <v>83</v>
      </c>
      <c r="B3" s="43"/>
      <c r="C3" s="43"/>
      <c r="D3" s="44"/>
      <c r="E3" s="44"/>
      <c r="F3" s="44"/>
      <c r="G3" s="44"/>
      <c r="H3" s="28"/>
      <c r="I3" s="45"/>
      <c r="J3" s="28"/>
    </row>
    <row r="4" spans="1:10" x14ac:dyDescent="0.3">
      <c r="A4" s="46" t="s">
        <v>21</v>
      </c>
      <c r="B4" s="47"/>
      <c r="C4" s="47"/>
      <c r="D4" s="44"/>
      <c r="E4" s="44"/>
      <c r="F4" s="44"/>
      <c r="G4" s="44"/>
      <c r="H4" s="28"/>
      <c r="I4" s="45"/>
      <c r="J4" s="28"/>
    </row>
    <row r="5" spans="1:10" x14ac:dyDescent="0.3">
      <c r="A5" s="46" t="s">
        <v>154</v>
      </c>
      <c r="B5" s="47"/>
      <c r="C5" s="47"/>
      <c r="D5" s="44"/>
      <c r="E5" s="44"/>
      <c r="F5" s="44"/>
      <c r="G5" s="44"/>
      <c r="H5" s="28"/>
      <c r="I5" s="45"/>
      <c r="J5" s="28"/>
    </row>
    <row r="6" spans="1:10" ht="17.25" thickBot="1" x14ac:dyDescent="0.35">
      <c r="A6" s="128" t="s">
        <v>238</v>
      </c>
      <c r="B6" s="48"/>
      <c r="C6" s="48"/>
      <c r="D6" s="44"/>
      <c r="E6" s="44"/>
      <c r="F6" s="44"/>
      <c r="G6" s="76"/>
      <c r="H6" s="30"/>
      <c r="I6" s="82"/>
      <c r="J6" s="31"/>
    </row>
    <row r="7" spans="1:10" x14ac:dyDescent="0.3">
      <c r="A7" s="211" t="s">
        <v>93</v>
      </c>
      <c r="B7" s="212"/>
      <c r="C7" s="212"/>
      <c r="D7" s="212"/>
      <c r="E7" s="212"/>
      <c r="F7" s="212"/>
      <c r="G7" s="212"/>
      <c r="H7" s="212"/>
      <c r="I7" s="212"/>
      <c r="J7" s="213"/>
    </row>
    <row r="8" spans="1:10" x14ac:dyDescent="0.3">
      <c r="A8" s="214"/>
      <c r="B8" s="215"/>
      <c r="C8" s="215"/>
      <c r="D8" s="215"/>
      <c r="E8" s="215"/>
      <c r="F8" s="215"/>
      <c r="G8" s="215"/>
      <c r="H8" s="215"/>
      <c r="I8" s="215"/>
      <c r="J8" s="216"/>
    </row>
    <row r="9" spans="1:10" ht="31.5" customHeight="1" x14ac:dyDescent="0.3">
      <c r="A9" s="204" t="s">
        <v>67</v>
      </c>
      <c r="B9" s="220"/>
      <c r="C9" s="220"/>
      <c r="D9" s="220"/>
      <c r="E9" s="220"/>
      <c r="F9" s="220"/>
      <c r="G9" s="221" t="s">
        <v>155</v>
      </c>
      <c r="H9" s="221"/>
      <c r="I9" s="223" t="s">
        <v>52</v>
      </c>
      <c r="J9" s="238" t="s">
        <v>19</v>
      </c>
    </row>
    <row r="10" spans="1:10" ht="57" x14ac:dyDescent="0.3">
      <c r="A10" s="22" t="s">
        <v>26</v>
      </c>
      <c r="B10" s="204" t="s">
        <v>25</v>
      </c>
      <c r="C10" s="204"/>
      <c r="D10" s="33" t="s">
        <v>16</v>
      </c>
      <c r="E10" s="22" t="s">
        <v>15</v>
      </c>
      <c r="F10" s="33" t="s">
        <v>14</v>
      </c>
      <c r="G10" s="33" t="s">
        <v>126</v>
      </c>
      <c r="H10" s="33" t="s">
        <v>13</v>
      </c>
      <c r="I10" s="224"/>
      <c r="J10" s="238"/>
    </row>
    <row r="11" spans="1:10" ht="140.25" customHeight="1" x14ac:dyDescent="0.3">
      <c r="A11" s="241" t="s">
        <v>30</v>
      </c>
      <c r="B11" s="2" t="s">
        <v>1</v>
      </c>
      <c r="C11" s="13" t="s">
        <v>105</v>
      </c>
      <c r="D11" s="13" t="s">
        <v>106</v>
      </c>
      <c r="E11" s="13" t="s">
        <v>107</v>
      </c>
      <c r="F11" s="148" t="s">
        <v>206</v>
      </c>
      <c r="G11" s="149" t="s">
        <v>48</v>
      </c>
      <c r="H11" s="150" t="s">
        <v>48</v>
      </c>
      <c r="I11" s="151">
        <v>1</v>
      </c>
      <c r="J11" s="152" t="s">
        <v>262</v>
      </c>
    </row>
    <row r="12" spans="1:10" ht="147.75" customHeight="1" x14ac:dyDescent="0.3">
      <c r="A12" s="241"/>
      <c r="B12" s="2" t="s">
        <v>12</v>
      </c>
      <c r="C12" s="13" t="s">
        <v>108</v>
      </c>
      <c r="D12" s="13" t="s">
        <v>109</v>
      </c>
      <c r="E12" s="13" t="s">
        <v>110</v>
      </c>
      <c r="F12" s="148" t="s">
        <v>111</v>
      </c>
      <c r="G12" s="141" t="s">
        <v>48</v>
      </c>
      <c r="H12" s="150" t="s">
        <v>48</v>
      </c>
      <c r="I12" s="151">
        <v>1</v>
      </c>
      <c r="J12" s="131" t="s">
        <v>232</v>
      </c>
    </row>
    <row r="13" spans="1:10" ht="99" x14ac:dyDescent="0.3">
      <c r="A13" s="241"/>
      <c r="B13" s="2" t="s">
        <v>11</v>
      </c>
      <c r="C13" s="13" t="s">
        <v>112</v>
      </c>
      <c r="D13" s="13" t="s">
        <v>113</v>
      </c>
      <c r="E13" s="13" t="s">
        <v>114</v>
      </c>
      <c r="F13" s="148" t="s">
        <v>207</v>
      </c>
      <c r="G13" s="141" t="s">
        <v>48</v>
      </c>
      <c r="H13" s="150" t="s">
        <v>48</v>
      </c>
      <c r="I13" s="151">
        <v>1</v>
      </c>
      <c r="J13" s="131" t="s">
        <v>263</v>
      </c>
    </row>
    <row r="14" spans="1:10" ht="210" customHeight="1" x14ac:dyDescent="0.3">
      <c r="A14" s="241"/>
      <c r="B14" s="2" t="s">
        <v>24</v>
      </c>
      <c r="C14" s="120" t="s">
        <v>264</v>
      </c>
      <c r="D14" s="120" t="s">
        <v>265</v>
      </c>
      <c r="E14" s="120" t="s">
        <v>110</v>
      </c>
      <c r="F14" s="148" t="s">
        <v>208</v>
      </c>
      <c r="G14" s="141" t="s">
        <v>48</v>
      </c>
      <c r="H14" s="150" t="s">
        <v>48</v>
      </c>
      <c r="I14" s="151">
        <v>1</v>
      </c>
      <c r="J14" s="131" t="s">
        <v>266</v>
      </c>
    </row>
    <row r="15" spans="1:10" ht="123" x14ac:dyDescent="0.3">
      <c r="A15" s="243"/>
      <c r="B15" s="122" t="s">
        <v>192</v>
      </c>
      <c r="C15" s="120" t="s">
        <v>267</v>
      </c>
      <c r="D15" s="120" t="s">
        <v>268</v>
      </c>
      <c r="E15" s="120" t="s">
        <v>209</v>
      </c>
      <c r="F15" s="150" t="s">
        <v>210</v>
      </c>
      <c r="G15" s="150" t="s">
        <v>48</v>
      </c>
      <c r="H15" s="150" t="s">
        <v>48</v>
      </c>
      <c r="I15" s="170">
        <v>1</v>
      </c>
      <c r="J15" s="139" t="s">
        <v>269</v>
      </c>
    </row>
    <row r="16" spans="1:10" ht="139.5" customHeight="1" x14ac:dyDescent="0.3">
      <c r="A16" s="241" t="s">
        <v>31</v>
      </c>
      <c r="B16" s="124" t="s">
        <v>10</v>
      </c>
      <c r="C16" s="120" t="s">
        <v>270</v>
      </c>
      <c r="D16" s="120" t="s">
        <v>271</v>
      </c>
      <c r="E16" s="120" t="s">
        <v>211</v>
      </c>
      <c r="F16" s="120" t="s">
        <v>212</v>
      </c>
      <c r="G16" s="120" t="s">
        <v>48</v>
      </c>
      <c r="H16" s="120" t="s">
        <v>48</v>
      </c>
      <c r="I16" s="183">
        <v>1</v>
      </c>
      <c r="J16" s="139" t="s">
        <v>272</v>
      </c>
    </row>
    <row r="17" spans="1:10" ht="236.25" customHeight="1" x14ac:dyDescent="0.3">
      <c r="A17" s="241"/>
      <c r="B17" s="123" t="s">
        <v>9</v>
      </c>
      <c r="C17" s="13" t="s">
        <v>115</v>
      </c>
      <c r="D17" s="13" t="s">
        <v>116</v>
      </c>
      <c r="E17" s="13" t="s">
        <v>117</v>
      </c>
      <c r="F17" s="148" t="s">
        <v>198</v>
      </c>
      <c r="G17" s="148" t="s">
        <v>48</v>
      </c>
      <c r="H17" s="120" t="s">
        <v>48</v>
      </c>
      <c r="I17" s="151">
        <v>1</v>
      </c>
      <c r="J17" s="185" t="s">
        <v>273</v>
      </c>
    </row>
    <row r="18" spans="1:10" ht="82.5" x14ac:dyDescent="0.3">
      <c r="A18" s="241"/>
      <c r="B18" s="246" t="s">
        <v>8</v>
      </c>
      <c r="C18" s="244" t="s">
        <v>118</v>
      </c>
      <c r="D18" s="153" t="s">
        <v>119</v>
      </c>
      <c r="E18" s="139" t="s">
        <v>120</v>
      </c>
      <c r="F18" s="154" t="s">
        <v>212</v>
      </c>
      <c r="G18" s="154" t="s">
        <v>48</v>
      </c>
      <c r="H18" s="156" t="s">
        <v>48</v>
      </c>
      <c r="I18" s="151">
        <v>1</v>
      </c>
      <c r="J18" s="130" t="s">
        <v>274</v>
      </c>
    </row>
    <row r="19" spans="1:10" ht="123.75" customHeight="1" x14ac:dyDescent="0.3">
      <c r="A19" s="241"/>
      <c r="B19" s="247"/>
      <c r="C19" s="245"/>
      <c r="D19" s="12" t="s">
        <v>213</v>
      </c>
      <c r="E19" s="12" t="s">
        <v>275</v>
      </c>
      <c r="F19" s="10" t="s">
        <v>214</v>
      </c>
      <c r="G19" s="10"/>
      <c r="H19" s="11"/>
      <c r="I19" s="27"/>
      <c r="J19" s="110" t="s">
        <v>259</v>
      </c>
    </row>
    <row r="20" spans="1:10" ht="79.5" customHeight="1" x14ac:dyDescent="0.3">
      <c r="A20" s="241" t="s">
        <v>32</v>
      </c>
      <c r="B20" s="2" t="s">
        <v>7</v>
      </c>
      <c r="C20" s="12" t="s">
        <v>215</v>
      </c>
      <c r="D20" s="12" t="s">
        <v>216</v>
      </c>
      <c r="E20" s="12" t="s">
        <v>217</v>
      </c>
      <c r="F20" s="10" t="s">
        <v>218</v>
      </c>
      <c r="G20" s="11"/>
      <c r="H20" s="11"/>
      <c r="I20" s="83"/>
      <c r="J20" s="110" t="s">
        <v>244</v>
      </c>
    </row>
    <row r="21" spans="1:10" ht="114.75" customHeight="1" x14ac:dyDescent="0.3">
      <c r="A21" s="242"/>
      <c r="B21" s="2" t="s">
        <v>6</v>
      </c>
      <c r="C21" s="12" t="s">
        <v>121</v>
      </c>
      <c r="D21" s="13" t="s">
        <v>122</v>
      </c>
      <c r="E21" s="12" t="s">
        <v>211</v>
      </c>
      <c r="F21" s="10" t="s">
        <v>218</v>
      </c>
      <c r="G21" s="84"/>
      <c r="H21" s="85"/>
      <c r="I21" s="83"/>
      <c r="J21" s="110" t="s">
        <v>244</v>
      </c>
    </row>
    <row r="22" spans="1:10" ht="105.75" customHeight="1" x14ac:dyDescent="0.3">
      <c r="A22" s="225" t="s">
        <v>33</v>
      </c>
      <c r="B22" s="6" t="s">
        <v>4</v>
      </c>
      <c r="C22" s="153" t="s">
        <v>276</v>
      </c>
      <c r="D22" s="153" t="s">
        <v>219</v>
      </c>
      <c r="E22" s="153" t="s">
        <v>277</v>
      </c>
      <c r="F22" s="154" t="s">
        <v>198</v>
      </c>
      <c r="G22" s="194" t="s">
        <v>48</v>
      </c>
      <c r="H22" s="84" t="s">
        <v>48</v>
      </c>
      <c r="I22" s="151">
        <v>1</v>
      </c>
      <c r="J22" s="155" t="s">
        <v>292</v>
      </c>
    </row>
    <row r="23" spans="1:10" ht="321" customHeight="1" x14ac:dyDescent="0.3">
      <c r="A23" s="227"/>
      <c r="B23" s="6" t="s">
        <v>3</v>
      </c>
      <c r="C23" s="13" t="s">
        <v>123</v>
      </c>
      <c r="D23" s="153" t="s">
        <v>124</v>
      </c>
      <c r="E23" s="13" t="s">
        <v>0</v>
      </c>
      <c r="F23" s="120" t="s">
        <v>205</v>
      </c>
      <c r="G23" s="84" t="s">
        <v>48</v>
      </c>
      <c r="H23" s="84" t="s">
        <v>48</v>
      </c>
      <c r="I23" s="151">
        <v>1</v>
      </c>
      <c r="J23" s="130" t="s">
        <v>293</v>
      </c>
    </row>
    <row r="24" spans="1:10" x14ac:dyDescent="0.3">
      <c r="A24" s="137" t="s">
        <v>47</v>
      </c>
      <c r="B24" s="137"/>
      <c r="C24" s="137"/>
      <c r="D24" s="137"/>
      <c r="E24" s="137"/>
      <c r="F24" s="137"/>
      <c r="G24" s="164">
        <f>COUNTIF(G11:G23,D36)</f>
        <v>10</v>
      </c>
      <c r="H24" s="164">
        <f>COUNTIF(H11:H23,D36)</f>
        <v>10</v>
      </c>
      <c r="I24" s="165">
        <f>AVERAGE(I11:I23)</f>
        <v>1</v>
      </c>
      <c r="J24" s="166"/>
    </row>
    <row r="36" spans="4:4" x14ac:dyDescent="0.3">
      <c r="D36" s="1" t="s">
        <v>48</v>
      </c>
    </row>
  </sheetData>
  <mergeCells count="13">
    <mergeCell ref="A1:F2"/>
    <mergeCell ref="A20:A21"/>
    <mergeCell ref="A9:F9"/>
    <mergeCell ref="B10:C10"/>
    <mergeCell ref="A11:A15"/>
    <mergeCell ref="A16:A19"/>
    <mergeCell ref="C18:C19"/>
    <mergeCell ref="B18:B19"/>
    <mergeCell ref="A22:A23"/>
    <mergeCell ref="J9:J10"/>
    <mergeCell ref="G9:H9"/>
    <mergeCell ref="I9:I10"/>
    <mergeCell ref="A7:J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4"/>
  <sheetViews>
    <sheetView topLeftCell="D10" zoomScale="89" zoomScaleNormal="89" workbookViewId="0">
      <selection activeCell="K17" sqref="K17"/>
    </sheetView>
  </sheetViews>
  <sheetFormatPr baseColWidth="10" defaultColWidth="11.42578125" defaultRowHeight="16.5" x14ac:dyDescent="0.3"/>
  <cols>
    <col min="1" max="1" width="34.85546875" style="1" customWidth="1"/>
    <col min="2" max="2" width="7.140625" style="1" customWidth="1"/>
    <col min="3" max="3" width="43.85546875" style="1" bestFit="1" customWidth="1"/>
    <col min="4" max="4" width="35.140625" style="1" customWidth="1"/>
    <col min="5" max="5" width="29.85546875" style="1" customWidth="1"/>
    <col min="6" max="6" width="26" style="1" customWidth="1"/>
    <col min="7" max="7" width="18.42578125" style="26" customWidth="1"/>
    <col min="8" max="8" width="18" style="1" customWidth="1"/>
    <col min="9" max="9" width="16.7109375" style="1" customWidth="1"/>
    <col min="10" max="10" width="11" style="1" bestFit="1" customWidth="1"/>
    <col min="11" max="11" width="45.28515625" style="1" customWidth="1"/>
    <col min="12" max="12" width="28.85546875" style="1" customWidth="1"/>
    <col min="13" max="16384" width="11.42578125" style="1"/>
  </cols>
  <sheetData>
    <row r="1" spans="1:15" ht="16.5" customHeight="1" x14ac:dyDescent="0.3">
      <c r="A1" s="217" t="s">
        <v>153</v>
      </c>
      <c r="B1" s="218"/>
      <c r="C1" s="218"/>
      <c r="D1" s="218"/>
      <c r="E1" s="218"/>
      <c r="F1" s="218"/>
      <c r="G1" s="86"/>
      <c r="H1" s="15"/>
      <c r="I1" s="15"/>
      <c r="J1" s="15"/>
      <c r="K1" s="16"/>
    </row>
    <row r="2" spans="1:15" ht="16.5" customHeight="1" x14ac:dyDescent="0.3">
      <c r="A2" s="217"/>
      <c r="B2" s="218"/>
      <c r="C2" s="218"/>
      <c r="D2" s="218"/>
      <c r="E2" s="218"/>
      <c r="F2" s="218"/>
      <c r="G2" s="86"/>
      <c r="H2" s="15"/>
      <c r="I2" s="15"/>
      <c r="J2" s="15"/>
      <c r="K2" s="16"/>
    </row>
    <row r="3" spans="1:15" x14ac:dyDescent="0.3">
      <c r="A3" s="42" t="s">
        <v>83</v>
      </c>
      <c r="B3" s="43"/>
      <c r="C3" s="43"/>
      <c r="D3" s="44"/>
      <c r="E3" s="44"/>
      <c r="F3" s="44"/>
      <c r="G3" s="32"/>
      <c r="H3" s="14"/>
      <c r="I3" s="14"/>
      <c r="J3" s="14"/>
      <c r="K3" s="16"/>
    </row>
    <row r="4" spans="1:15" x14ac:dyDescent="0.3">
      <c r="A4" s="46" t="s">
        <v>21</v>
      </c>
      <c r="B4" s="47"/>
      <c r="C4" s="47"/>
      <c r="D4" s="44"/>
      <c r="E4" s="44"/>
      <c r="F4" s="44"/>
      <c r="G4" s="32"/>
      <c r="H4" s="14"/>
      <c r="I4" s="14"/>
      <c r="J4" s="14"/>
      <c r="K4" s="16"/>
    </row>
    <row r="5" spans="1:15" x14ac:dyDescent="0.3">
      <c r="A5" s="109" t="s">
        <v>154</v>
      </c>
      <c r="B5" s="47"/>
      <c r="C5" s="47"/>
      <c r="D5" s="44"/>
      <c r="E5" s="44"/>
      <c r="F5" s="44"/>
      <c r="G5" s="32"/>
      <c r="H5" s="14"/>
      <c r="I5" s="14"/>
      <c r="J5" s="14"/>
      <c r="K5" s="16"/>
    </row>
    <row r="6" spans="1:15" x14ac:dyDescent="0.3">
      <c r="A6" s="128" t="s">
        <v>239</v>
      </c>
      <c r="B6" s="48"/>
      <c r="C6" s="48"/>
      <c r="D6" s="44"/>
      <c r="E6" s="44"/>
      <c r="F6" s="44"/>
      <c r="G6" s="32"/>
      <c r="H6" s="14"/>
      <c r="I6" s="14"/>
      <c r="J6" s="14"/>
      <c r="K6" s="16"/>
    </row>
    <row r="7" spans="1:15" ht="29.25" customHeight="1" x14ac:dyDescent="0.3">
      <c r="A7" s="204" t="s">
        <v>93</v>
      </c>
      <c r="B7" s="204"/>
      <c r="C7" s="204"/>
      <c r="D7" s="204"/>
      <c r="E7" s="204"/>
      <c r="F7" s="204"/>
      <c r="G7" s="204"/>
      <c r="H7" s="204"/>
      <c r="I7" s="204"/>
      <c r="J7" s="204"/>
      <c r="K7" s="204"/>
    </row>
    <row r="8" spans="1:15" ht="33" customHeight="1" x14ac:dyDescent="0.3">
      <c r="A8" s="253" t="s">
        <v>20</v>
      </c>
      <c r="B8" s="254"/>
      <c r="C8" s="254"/>
      <c r="D8" s="254"/>
      <c r="E8" s="254"/>
      <c r="F8" s="254"/>
      <c r="G8" s="37"/>
      <c r="H8" s="255" t="s">
        <v>155</v>
      </c>
      <c r="I8" s="255"/>
      <c r="J8" s="251" t="s">
        <v>60</v>
      </c>
      <c r="K8" s="251" t="s">
        <v>19</v>
      </c>
    </row>
    <row r="9" spans="1:15" ht="66" x14ac:dyDescent="0.3">
      <c r="A9" s="37" t="s">
        <v>18</v>
      </c>
      <c r="B9" s="253" t="s">
        <v>17</v>
      </c>
      <c r="C9" s="253"/>
      <c r="D9" s="87" t="s">
        <v>43</v>
      </c>
      <c r="E9" s="87" t="s">
        <v>44</v>
      </c>
      <c r="F9" s="87" t="s">
        <v>45</v>
      </c>
      <c r="G9" s="87" t="s">
        <v>46</v>
      </c>
      <c r="H9" s="87" t="s">
        <v>126</v>
      </c>
      <c r="I9" s="87" t="s">
        <v>13</v>
      </c>
      <c r="J9" s="252"/>
      <c r="K9" s="252"/>
    </row>
    <row r="10" spans="1:15" ht="193.5" customHeight="1" x14ac:dyDescent="0.3">
      <c r="A10" s="106" t="s">
        <v>127</v>
      </c>
      <c r="B10" s="125" t="s">
        <v>1</v>
      </c>
      <c r="C10" s="119" t="s">
        <v>220</v>
      </c>
      <c r="D10" s="119" t="s">
        <v>221</v>
      </c>
      <c r="E10" s="119" t="s">
        <v>222</v>
      </c>
      <c r="F10" s="119" t="s">
        <v>279</v>
      </c>
      <c r="G10" s="189" t="s">
        <v>223</v>
      </c>
      <c r="H10" s="190" t="s">
        <v>48</v>
      </c>
      <c r="I10" s="190"/>
      <c r="J10" s="193">
        <v>0.72</v>
      </c>
      <c r="K10" s="191" t="s">
        <v>280</v>
      </c>
      <c r="L10" s="19"/>
    </row>
    <row r="11" spans="1:15" s="126" customFormat="1" ht="99" x14ac:dyDescent="0.3">
      <c r="A11" s="4" t="s">
        <v>36</v>
      </c>
      <c r="B11" s="50" t="s">
        <v>10</v>
      </c>
      <c r="C11" s="115" t="s">
        <v>129</v>
      </c>
      <c r="D11" s="115" t="s">
        <v>130</v>
      </c>
      <c r="E11" s="115" t="s">
        <v>131</v>
      </c>
      <c r="F11" s="115" t="s">
        <v>132</v>
      </c>
      <c r="G11" s="139" t="s">
        <v>224</v>
      </c>
      <c r="H11" s="160"/>
      <c r="I11" s="160"/>
      <c r="J11" s="161"/>
      <c r="K11" s="131" t="s">
        <v>259</v>
      </c>
      <c r="L11" s="179"/>
      <c r="M11" s="162"/>
      <c r="N11" s="162"/>
      <c r="O11" s="162"/>
    </row>
    <row r="12" spans="1:15" ht="214.5" customHeight="1" x14ac:dyDescent="0.3">
      <c r="A12" s="248" t="s">
        <v>68</v>
      </c>
      <c r="B12" s="89" t="s">
        <v>7</v>
      </c>
      <c r="C12" s="174" t="s">
        <v>133</v>
      </c>
      <c r="D12" s="174" t="s">
        <v>281</v>
      </c>
      <c r="E12" s="175" t="s">
        <v>282</v>
      </c>
      <c r="F12" s="176" t="s">
        <v>283</v>
      </c>
      <c r="G12" s="203">
        <v>43585</v>
      </c>
      <c r="H12" s="177" t="s">
        <v>48</v>
      </c>
      <c r="I12" s="108" t="s">
        <v>51</v>
      </c>
      <c r="J12" s="178">
        <v>0.5</v>
      </c>
      <c r="K12" s="180" t="s">
        <v>284</v>
      </c>
      <c r="L12" s="181"/>
      <c r="M12" s="182"/>
    </row>
    <row r="13" spans="1:15" ht="170.25" x14ac:dyDescent="0.3">
      <c r="A13" s="249"/>
      <c r="B13" s="90" t="s">
        <v>6</v>
      </c>
      <c r="C13" s="9" t="s">
        <v>134</v>
      </c>
      <c r="D13" s="167" t="s">
        <v>135</v>
      </c>
      <c r="E13" s="167" t="s">
        <v>136</v>
      </c>
      <c r="F13" s="9" t="s">
        <v>285</v>
      </c>
      <c r="G13" s="148">
        <v>43585</v>
      </c>
      <c r="H13" s="78" t="s">
        <v>48</v>
      </c>
      <c r="I13" s="20" t="s">
        <v>48</v>
      </c>
      <c r="J13" s="184">
        <v>1</v>
      </c>
      <c r="K13" s="192" t="s">
        <v>286</v>
      </c>
    </row>
    <row r="14" spans="1:15" ht="111" thickBot="1" x14ac:dyDescent="0.35">
      <c r="A14" s="250"/>
      <c r="B14" s="90" t="s">
        <v>5</v>
      </c>
      <c r="C14" s="9" t="s">
        <v>287</v>
      </c>
      <c r="D14" s="167" t="s">
        <v>225</v>
      </c>
      <c r="E14" s="167" t="s">
        <v>226</v>
      </c>
      <c r="F14" s="9" t="s">
        <v>227</v>
      </c>
      <c r="G14" s="148">
        <v>43585</v>
      </c>
      <c r="H14" s="85" t="s">
        <v>48</v>
      </c>
      <c r="I14" s="88" t="s">
        <v>51</v>
      </c>
      <c r="J14" s="171">
        <v>0.5</v>
      </c>
      <c r="K14" s="3" t="s">
        <v>288</v>
      </c>
      <c r="L14" s="187"/>
    </row>
    <row r="15" spans="1:15" ht="99" customHeight="1" x14ac:dyDescent="0.3">
      <c r="A15" s="34" t="s">
        <v>35</v>
      </c>
      <c r="B15" s="91" t="s">
        <v>4</v>
      </c>
      <c r="C15" s="21" t="s">
        <v>228</v>
      </c>
      <c r="D15" s="69" t="s">
        <v>229</v>
      </c>
      <c r="E15" s="35" t="s">
        <v>230</v>
      </c>
      <c r="F15" s="21" t="s">
        <v>128</v>
      </c>
      <c r="G15" s="20" t="s">
        <v>231</v>
      </c>
      <c r="H15" s="78"/>
      <c r="I15" s="88"/>
      <c r="J15" s="92"/>
      <c r="K15" s="110" t="s">
        <v>289</v>
      </c>
      <c r="L15" s="19"/>
    </row>
    <row r="16" spans="1:15" ht="157.5" x14ac:dyDescent="0.3">
      <c r="A16" s="4" t="s">
        <v>125</v>
      </c>
      <c r="B16" s="50" t="s">
        <v>2</v>
      </c>
      <c r="C16" s="9" t="s">
        <v>138</v>
      </c>
      <c r="D16" s="9" t="s">
        <v>38</v>
      </c>
      <c r="E16" s="9" t="s">
        <v>39</v>
      </c>
      <c r="F16" s="9" t="s">
        <v>137</v>
      </c>
      <c r="G16" s="120" t="s">
        <v>223</v>
      </c>
      <c r="H16" s="78" t="s">
        <v>48</v>
      </c>
      <c r="I16" s="88" t="s">
        <v>48</v>
      </c>
      <c r="J16" s="184">
        <v>1</v>
      </c>
      <c r="K16" s="3" t="s">
        <v>294</v>
      </c>
      <c r="L16" s="187"/>
    </row>
    <row r="17" spans="1:11" ht="281.25" x14ac:dyDescent="0.3">
      <c r="A17" s="34" t="s">
        <v>34</v>
      </c>
      <c r="B17" s="50">
        <v>6.1</v>
      </c>
      <c r="C17" s="9" t="s">
        <v>40</v>
      </c>
      <c r="D17" s="115" t="s">
        <v>139</v>
      </c>
      <c r="E17" s="167" t="s">
        <v>41</v>
      </c>
      <c r="F17" s="9" t="s">
        <v>140</v>
      </c>
      <c r="G17" s="148" t="s">
        <v>223</v>
      </c>
      <c r="H17" s="78" t="s">
        <v>48</v>
      </c>
      <c r="I17" s="88" t="s">
        <v>48</v>
      </c>
      <c r="J17" s="184">
        <v>1</v>
      </c>
      <c r="K17" s="116" t="s">
        <v>278</v>
      </c>
    </row>
    <row r="18" spans="1:11" ht="29.25" customHeight="1" x14ac:dyDescent="0.3">
      <c r="A18" s="168" t="s">
        <v>49</v>
      </c>
      <c r="B18" s="147"/>
      <c r="C18" s="147"/>
      <c r="D18" s="147"/>
      <c r="E18" s="147"/>
      <c r="F18" s="147"/>
      <c r="G18" s="146"/>
      <c r="H18" s="146">
        <f>COUNTIF(H10:H17,"X")</f>
        <v>6</v>
      </c>
      <c r="I18" s="146">
        <f>COUNTIF(I10:I17,"X")</f>
        <v>3</v>
      </c>
      <c r="J18" s="197">
        <f>AVERAGE(J10:J17)</f>
        <v>0.78666666666666663</v>
      </c>
      <c r="K18" s="143"/>
    </row>
    <row r="20" spans="1:11" x14ac:dyDescent="0.3">
      <c r="I20" s="1" t="s">
        <v>51</v>
      </c>
      <c r="J20" s="19"/>
    </row>
    <row r="22" spans="1:11" x14ac:dyDescent="0.3">
      <c r="D22" s="1" t="s">
        <v>51</v>
      </c>
    </row>
    <row r="23" spans="1:11" x14ac:dyDescent="0.3">
      <c r="H23" s="19"/>
      <c r="I23" s="19"/>
    </row>
    <row r="24" spans="1:11" x14ac:dyDescent="0.3">
      <c r="H24" s="19"/>
    </row>
    <row r="29" spans="1:11" x14ac:dyDescent="0.3">
      <c r="F29" s="1" t="s">
        <v>51</v>
      </c>
    </row>
    <row r="34" spans="6:6" x14ac:dyDescent="0.3">
      <c r="F34" s="1" t="s">
        <v>51</v>
      </c>
    </row>
  </sheetData>
  <mergeCells count="8">
    <mergeCell ref="A12:A14"/>
    <mergeCell ref="A1:F2"/>
    <mergeCell ref="A7:K7"/>
    <mergeCell ref="K8:K9"/>
    <mergeCell ref="A8:F8"/>
    <mergeCell ref="B9:C9"/>
    <mergeCell ref="H8:I8"/>
    <mergeCell ref="J8:J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Consolidado de Cumplimiento</vt:lpstr>
      <vt:lpstr>Gestion del Riesgo</vt:lpstr>
      <vt:lpstr>Racionalización trámites</vt:lpstr>
      <vt:lpstr>Atención al ciudadano</vt:lpstr>
      <vt:lpstr>Rendición de cuentas</vt:lpstr>
      <vt:lpstr>Transparencia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Nicolas Duque</cp:lastModifiedBy>
  <dcterms:created xsi:type="dcterms:W3CDTF">2016-10-03T20:11:09Z</dcterms:created>
  <dcterms:modified xsi:type="dcterms:W3CDTF">2019-05-15T21:11:43Z</dcterms:modified>
</cp:coreProperties>
</file>