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599" activeTab="1"/>
  </bookViews>
  <sheets>
    <sheet name="G05" sheetId="1" r:id="rId1"/>
    <sheet name="Formato PM" sheetId="2" r:id="rId2"/>
  </sheets>
  <externalReferences>
    <externalReference r:id="rId5"/>
  </externalReferences>
  <definedNames>
    <definedName name="_xlnm._FilterDatabase" localSheetId="1" hidden="1">'Formato PM'!$A$9:$P$27</definedName>
    <definedName name="_xlfn.AGGREGATE" hidden="1">#NAME?</definedName>
    <definedName name="_xlnm.Print_Area" localSheetId="0">'G05'!$A$1:$N$52</definedName>
    <definedName name="CUMPLIMIENTO">'[1]Tablas'!$L$2:$L$5</definedName>
    <definedName name="_xlnm.Print_Titles" localSheetId="0">'G05'!$1:$1</definedName>
    <definedName name="Z_5D7BA0F4_7957_487A_8672_53AE428BC0E9_.wvu.Cols" localSheetId="0" hidden="1">'G05'!$P:$P</definedName>
    <definedName name="Z_5D7BA0F4_7957_487A_8672_53AE428BC0E9_.wvu.PrintArea" localSheetId="0" hidden="1">'G05'!$F$1:$N$21</definedName>
  </definedNames>
  <calcPr fullCalcOnLoad="1"/>
</workbook>
</file>

<file path=xl/comments2.xml><?xml version="1.0" encoding="utf-8"?>
<comments xmlns="http://schemas.openxmlformats.org/spreadsheetml/2006/main">
  <authors>
    <author>Carmen Eliza Nu?ez</author>
    <author>Luffi</author>
    <author>metrosaluddosi</author>
    <author>GLORIA EUGENIA GONZALEZ MADRID</author>
  </authors>
  <commentList>
    <comment ref="B9" authorId="0">
      <text>
        <r>
          <rPr>
            <sz val="9"/>
            <rFont val="Tahoma"/>
            <family val="2"/>
          </rPr>
          <t xml:space="preserve">Corresponde a la fuente que genera el hallazgo ó el problema: Acreditación, Comités, Indicadores, Seguridad, entre otros
</t>
        </r>
      </text>
    </comment>
    <comment ref="D9" authorId="0">
      <text>
        <r>
          <rPr>
            <sz val="9"/>
            <rFont val="Tahoma"/>
            <family val="2"/>
          </rPr>
          <t xml:space="preserve">Descripción del hallazgo o problema que genera la necesidad del plan de mejoramiento.
</t>
        </r>
      </text>
    </comment>
    <comment ref="I9" authorId="0">
      <text>
        <r>
          <rPr>
            <sz val="9"/>
            <rFont val="Tahoma"/>
            <family val="2"/>
          </rPr>
          <t xml:space="preserve">Describir la causa que se espera bloquear con las acciones a implementar
</t>
        </r>
      </text>
    </comment>
    <comment ref="J9" authorId="0">
      <text>
        <r>
          <rPr>
            <sz val="9"/>
            <rFont val="Tahoma"/>
            <family val="2"/>
          </rPr>
          <t xml:space="preserve">Formular la acción de mejora para bloquear la causa.  Tenga en cuenta:
1. Recuerder que por cada acción se diligencia una celda.
2. No olvide que el conjunto de acciones gira en si mismo un ciclo PHVA.
3. La acción se redacta iniciando con un verbo que genere acción específica
</t>
        </r>
      </text>
    </comment>
    <comment ref="P15" authorId="1">
      <text>
        <r>
          <rPr>
            <b/>
            <sz val="9"/>
            <rFont val="Tahoma"/>
            <family val="2"/>
          </rPr>
          <t>Luffi:</t>
        </r>
        <r>
          <rPr>
            <sz val="9"/>
            <rFont val="Tahoma"/>
            <family val="2"/>
          </rPr>
          <t xml:space="preserve">
Revisión y Socialización</t>
        </r>
      </text>
    </comment>
    <comment ref="H22" authorId="2">
      <text>
        <r>
          <rPr>
            <b/>
            <sz val="9"/>
            <rFont val="Tahoma"/>
            <family val="2"/>
          </rPr>
          <t>metrosaluddosi:</t>
        </r>
        <r>
          <rPr>
            <sz val="9"/>
            <rFont val="Tahoma"/>
            <family val="2"/>
          </rPr>
          <t xml:space="preserve">
La Dirección de Talento Humano no presentará plan de mejora en relación con realización de pruebas tecnicas, psicotecnicas y entrevistas puesto que no se cuenta con la aprobación para ello y no se tiene personal que lo realice.   Por ahora solo se aplpicará el consurso establecido por la CNSC</t>
        </r>
      </text>
    </comment>
    <comment ref="J10" authorId="2">
      <text>
        <r>
          <rPr>
            <b/>
            <sz val="9"/>
            <rFont val="Tahoma"/>
            <family val="2"/>
          </rPr>
          <t>CONTROL INTERNO: Diseñar e implementar un desarrollo aplicativo para las liquidaciones definitivas</t>
        </r>
        <r>
          <rPr>
            <sz val="9"/>
            <rFont val="Tahoma"/>
            <family val="2"/>
          </rPr>
          <t xml:space="preserve">
</t>
        </r>
      </text>
    </comment>
    <comment ref="M10" authorId="2">
      <text>
        <r>
          <rPr>
            <b/>
            <sz val="9"/>
            <rFont val="Tahoma"/>
            <family val="2"/>
          </rPr>
          <t>CONTROL INTERNO: 
Diseñar
Implementar
Realizar seguimineto</t>
        </r>
        <r>
          <rPr>
            <sz val="9"/>
            <rFont val="Tahoma"/>
            <family val="2"/>
          </rPr>
          <t xml:space="preserve">
</t>
        </r>
      </text>
    </comment>
    <comment ref="M11" authorId="2">
      <text>
        <r>
          <rPr>
            <b/>
            <sz val="9"/>
            <rFont val="Tahoma"/>
            <family val="2"/>
          </rPr>
          <t>CONTROL INTERNO:
Actualizar diseño
implementar instructivo
Realizar seguimiento</t>
        </r>
      </text>
    </comment>
    <comment ref="J21" authorId="2">
      <text>
        <r>
          <rPr>
            <b/>
            <sz val="9"/>
            <rFont val="Tahoma"/>
            <family val="2"/>
          </rPr>
          <t>CONTROL INTERNO:</t>
        </r>
        <r>
          <rPr>
            <sz val="9"/>
            <rFont val="Tahoma"/>
            <family val="2"/>
          </rPr>
          <t xml:space="preserve">
</t>
        </r>
        <r>
          <rPr>
            <b/>
            <sz val="9"/>
            <rFont val="Tahoma"/>
            <family val="2"/>
          </rPr>
          <t>Actualizar el procedimiento de admon salarial con los controles y/o punto de control frente al riesgo y lo observado</t>
        </r>
      </text>
    </comment>
    <comment ref="M12" authorId="2">
      <text>
        <r>
          <rPr>
            <b/>
            <sz val="9"/>
            <rFont val="Tahoma"/>
            <family val="2"/>
          </rPr>
          <t>CONTROL INTERNO: Algunas observaciones ameritan correctivos que pueden estar en pedir conceptos juridicos y el cobro o pago de lo debido</t>
        </r>
        <r>
          <rPr>
            <sz val="9"/>
            <rFont val="Tahoma"/>
            <family val="2"/>
          </rPr>
          <t xml:space="preserve">
</t>
        </r>
      </text>
    </comment>
    <comment ref="M15" authorId="2">
      <text>
        <r>
          <rPr>
            <b/>
            <sz val="9"/>
            <rFont val="Tahoma"/>
            <family val="2"/>
          </rPr>
          <t>CONTROL INTERNO: Actualizar instructivo
Implementar instructivo
Realizar autoevaluación y seguimiento</t>
        </r>
        <r>
          <rPr>
            <sz val="9"/>
            <rFont val="Tahoma"/>
            <family val="2"/>
          </rPr>
          <t xml:space="preserve">
</t>
        </r>
      </text>
    </comment>
    <comment ref="M22" authorId="2">
      <text>
        <r>
          <rPr>
            <b/>
            <sz val="9"/>
            <rFont val="Tahoma"/>
            <family val="2"/>
          </rPr>
          <t>CONTROL INTERNO:
Actualizar diseño
implementar procedimiento
Realizar seguimiento</t>
        </r>
        <r>
          <rPr>
            <sz val="9"/>
            <rFont val="Tahoma"/>
            <family val="2"/>
          </rPr>
          <t xml:space="preserve">
</t>
        </r>
      </text>
    </comment>
    <comment ref="J23" authorId="2">
      <text>
        <r>
          <rPr>
            <b/>
            <sz val="9"/>
            <rFont val="Tahoma"/>
            <family val="2"/>
          </rPr>
          <t>CONTROL INTERNO: Si son varias acciones estan no van en actividades sino que se separan en filas en las acciones</t>
        </r>
        <r>
          <rPr>
            <sz val="9"/>
            <rFont val="Tahoma"/>
            <family val="2"/>
          </rPr>
          <t xml:space="preserve">
</t>
        </r>
      </text>
    </comment>
    <comment ref="I23" authorId="2">
      <text>
        <r>
          <rPr>
            <b/>
            <sz val="9"/>
            <rFont val="Tahoma"/>
            <family val="2"/>
          </rPr>
          <t>CONTROL INTERNO: Puede ser necesario solicitar el estudio de cargas de trabajo de algunos cargos</t>
        </r>
        <r>
          <rPr>
            <sz val="9"/>
            <rFont val="Tahoma"/>
            <family val="2"/>
          </rPr>
          <t xml:space="preserve">
</t>
        </r>
      </text>
    </comment>
    <comment ref="M18" authorId="2">
      <text>
        <r>
          <rPr>
            <b/>
            <sz val="9"/>
            <rFont val="Tahoma"/>
            <family val="2"/>
          </rPr>
          <t>CONTROL INTERNO: Como se integra esto al plan institucional de intervención de riesgos?</t>
        </r>
        <r>
          <rPr>
            <sz val="9"/>
            <rFont val="Tahoma"/>
            <family val="2"/>
          </rPr>
          <t xml:space="preserve">
</t>
        </r>
      </text>
    </comment>
    <comment ref="L22" authorId="2">
      <text>
        <r>
          <rPr>
            <b/>
            <sz val="9"/>
            <rFont val="Tahoma"/>
            <family val="2"/>
          </rPr>
          <t>CONTROL INTERNO: Las metas se deben cuantificar</t>
        </r>
        <r>
          <rPr>
            <sz val="9"/>
            <rFont val="Tahoma"/>
            <family val="2"/>
          </rPr>
          <t xml:space="preserve">
</t>
        </r>
      </text>
    </comment>
    <comment ref="L24" authorId="2">
      <text>
        <r>
          <rPr>
            <b/>
            <sz val="9"/>
            <rFont val="Tahoma"/>
            <family val="2"/>
          </rPr>
          <t>CONTROL INTERNO: Las metas se deben cuantificar</t>
        </r>
        <r>
          <rPr>
            <sz val="9"/>
            <rFont val="Tahoma"/>
            <family val="2"/>
          </rPr>
          <t xml:space="preserve">
</t>
        </r>
      </text>
    </comment>
    <comment ref="J26" authorId="2">
      <text>
        <r>
          <rPr>
            <b/>
            <sz val="9"/>
            <rFont val="Tahoma"/>
            <family val="2"/>
          </rPr>
          <t>Control Interno: Decir cual es la actividad</t>
        </r>
        <r>
          <rPr>
            <sz val="9"/>
            <rFont val="Tahoma"/>
            <family val="2"/>
          </rPr>
          <t xml:space="preserve">
</t>
        </r>
      </text>
    </comment>
    <comment ref="I21" authorId="3">
      <text>
        <r>
          <rPr>
            <b/>
            <sz val="9"/>
            <rFont val="Tahoma"/>
            <family val="2"/>
          </rPr>
          <t>GLORIA EUGENIA GONZALEZ MADRID:</t>
        </r>
        <r>
          <rPr>
            <sz val="9"/>
            <rFont val="Tahoma"/>
            <family val="2"/>
          </rPr>
          <t xml:space="preserve">
aca deben implementar controles que den parte de la efectividad de la contension del riesgo. Asi no aplique la entidad hay que incluirdos en el prcedimiento.
</t>
        </r>
      </text>
    </comment>
    <comment ref="M23" authorId="2">
      <text>
        <r>
          <rPr>
            <b/>
            <sz val="9"/>
            <rFont val="Tahoma"/>
            <family val="2"/>
          </rPr>
          <t>CONTROL INTERNO: Si son varias acciones estan no van en actividades sino que se separan en filas en las acciones</t>
        </r>
        <r>
          <rPr>
            <sz val="9"/>
            <rFont val="Tahoma"/>
            <family val="2"/>
          </rPr>
          <t xml:space="preserve">
</t>
        </r>
      </text>
    </comment>
    <comment ref="M26" authorId="2">
      <text>
        <r>
          <rPr>
            <b/>
            <sz val="9"/>
            <rFont val="Tahoma"/>
            <family val="2"/>
          </rPr>
          <t>Control Interno: Decir cual es la actividad</t>
        </r>
        <r>
          <rPr>
            <sz val="9"/>
            <rFont val="Tahoma"/>
            <family val="2"/>
          </rPr>
          <t xml:space="preserve">
</t>
        </r>
      </text>
    </comment>
    <comment ref="J15" authorId="2">
      <text>
        <r>
          <rPr>
            <b/>
            <sz val="9"/>
            <rFont val="Tahoma"/>
            <family val="2"/>
          </rPr>
          <t>CONTROL INTERNO: Actualizar instructivo
Implementar instructivo
Realizar autoevaluación y seguimiento</t>
        </r>
        <r>
          <rPr>
            <sz val="9"/>
            <rFont val="Tahoma"/>
            <family val="2"/>
          </rPr>
          <t xml:space="preserve">
</t>
        </r>
      </text>
    </comment>
    <comment ref="P16" authorId="1">
      <text>
        <r>
          <rPr>
            <b/>
            <sz val="9"/>
            <rFont val="Tahoma"/>
            <family val="2"/>
          </rPr>
          <t>Luffi:</t>
        </r>
        <r>
          <rPr>
            <sz val="9"/>
            <rFont val="Tahoma"/>
            <family val="2"/>
          </rPr>
          <t xml:space="preserve">
Revisión y Socialización</t>
        </r>
      </text>
    </comment>
  </commentList>
</comments>
</file>

<file path=xl/sharedStrings.xml><?xml version="1.0" encoding="utf-8"?>
<sst xmlns="http://schemas.openxmlformats.org/spreadsheetml/2006/main" count="386" uniqueCount="245">
  <si>
    <t>ENTIDAD:</t>
  </si>
  <si>
    <t>Nº</t>
  </si>
  <si>
    <t>OBSERVACIONES</t>
  </si>
  <si>
    <t>INSTRUCCIONES DE DILIGENCIAMIENTO</t>
  </si>
  <si>
    <t>Nombre del Responsable, Correo Electrónico y Teléfono:</t>
  </si>
  <si>
    <t>FORMATO G05
PLAN DE MEJORAMIENTO ÚNICO</t>
  </si>
  <si>
    <t>DESCRIPCIÓN DEL HALLAZGO
Y/O DEFICIENCIA</t>
  </si>
  <si>
    <t>DESCRIPCIÓN DE LA META</t>
  </si>
  <si>
    <t>UNIDAD DE MEDIDA DE LA META</t>
  </si>
  <si>
    <t>PLAZO
(SEMANAS)</t>
  </si>
  <si>
    <t>FECHA DE INICIO</t>
  </si>
  <si>
    <t xml:space="preserve">FECHA DE TERMINACIÓN </t>
  </si>
  <si>
    <t>RESPONSABLE</t>
  </si>
  <si>
    <t>NOMBRE DE LA AUDITORÍA</t>
  </si>
  <si>
    <t>TIPO DE HALLAZGO
Y/O DEFICIENCIA</t>
  </si>
  <si>
    <t>FECHA DE LA AUDITORÍA
(MM/AA)</t>
  </si>
  <si>
    <t>NIVEL DE CUMPLIMIENTO
%</t>
  </si>
  <si>
    <t>ACCIÓN DE MEJORAMIENTO/CORRECTIVA</t>
  </si>
  <si>
    <t>DEPENDENCIA</t>
  </si>
  <si>
    <t>FUNCIONARIO</t>
  </si>
  <si>
    <t>PROCESO CORPORATIVO:</t>
  </si>
  <si>
    <t>UNIDAD ADMINISTRATIVA:</t>
  </si>
  <si>
    <t>FECHA:</t>
  </si>
  <si>
    <t>FORMULACIÓN</t>
  </si>
  <si>
    <r>
      <t xml:space="preserve">NOMBRE DE LA AUDITORÍA </t>
    </r>
    <r>
      <rPr>
        <sz val="10"/>
        <rFont val="Calibri"/>
        <family val="2"/>
      </rPr>
      <t>(Fuente)</t>
    </r>
  </si>
  <si>
    <r>
      <t xml:space="preserve">HALLAZGO Y/O DEFICIENCIA
</t>
    </r>
    <r>
      <rPr>
        <sz val="10"/>
        <rFont val="Calibri"/>
        <family val="2"/>
      </rPr>
      <t>(Problema detectado)</t>
    </r>
  </si>
  <si>
    <t>PROCESO O SUBPROCESO RESPONSABLE
(Es el proceso al cual se asocia el hallazgo)</t>
  </si>
  <si>
    <t>UNIDAD ADMINISTRATIVA</t>
  </si>
  <si>
    <t>PROBLEMA DETECTADO</t>
  </si>
  <si>
    <t>CAUSA A BLOQUEAR</t>
  </si>
  <si>
    <r>
      <t xml:space="preserve">ACTIVIDADES
</t>
    </r>
    <r>
      <rPr>
        <sz val="10"/>
        <rFont val="Calibri"/>
        <family val="2"/>
      </rPr>
      <t>(Què)</t>
    </r>
  </si>
  <si>
    <r>
      <t xml:space="preserve">META
</t>
    </r>
    <r>
      <rPr>
        <sz val="10"/>
        <rFont val="Calibri"/>
        <family val="2"/>
      </rPr>
      <t>(Propósito de la Actividad de mejora)</t>
    </r>
  </si>
  <si>
    <t>UNIDAD DE MEDIDA</t>
  </si>
  <si>
    <r>
      <t xml:space="preserve">ACCIONES
</t>
    </r>
    <r>
      <rPr>
        <sz val="10"/>
        <rFont val="Calibri"/>
        <family val="2"/>
      </rPr>
      <t>(Cómo desarrollar la  actividad)</t>
    </r>
  </si>
  <si>
    <r>
      <t xml:space="preserve">QUIEN 
</t>
    </r>
    <r>
      <rPr>
        <sz val="10"/>
        <rFont val="Calibri"/>
        <family val="2"/>
      </rPr>
      <t>(Responsable de ejecutar la Acción)</t>
    </r>
  </si>
  <si>
    <r>
      <t xml:space="preserve">FECHA INICIO                   
</t>
    </r>
    <r>
      <rPr>
        <sz val="10"/>
        <rFont val="Calibri"/>
        <family val="2"/>
      </rPr>
      <t>(Cuando inicia la actividad)</t>
    </r>
  </si>
  <si>
    <r>
      <t xml:space="preserve">FECHA FINAL
</t>
    </r>
    <r>
      <rPr>
        <sz val="10"/>
        <rFont val="Calibri"/>
        <family val="2"/>
      </rPr>
      <t>(Cuando debe estar conluida)</t>
    </r>
  </si>
  <si>
    <r>
      <rPr>
        <b/>
        <sz val="10"/>
        <rFont val="Calibri"/>
        <family val="2"/>
      </rPr>
      <t>FECHA DE LA AUDITORÍA</t>
    </r>
    <r>
      <rPr>
        <sz val="10"/>
        <rFont val="Calibri"/>
        <family val="2"/>
      </rPr>
      <t xml:space="preserve">
(MM/AA)</t>
    </r>
  </si>
  <si>
    <t>Responsable de Realizar el Plan de Mejora</t>
  </si>
  <si>
    <t>Aprueba el Plan de Mejora:</t>
  </si>
  <si>
    <t xml:space="preserve"> FORMATO PLANES DE MEJORAMIENTO </t>
  </si>
  <si>
    <t>• Se requieren instrumentos que eviten la manualidad y reprocesos en la liquidación de las prestaciones sociales definitivas.</t>
  </si>
  <si>
    <t xml:space="preserve">• Liquidación de horas festivas diurnas o festivas nocturnas con un recargo del 100% y 135%
</t>
  </si>
  <si>
    <t>Administrativo</t>
  </si>
  <si>
    <t>Salarios y Prestaciones Sociales</t>
  </si>
  <si>
    <t>Talento Humano</t>
  </si>
  <si>
    <t>Errores en las liquidaciones definitivas.</t>
  </si>
  <si>
    <t>Falta unificación en los conceptos juridicos</t>
  </si>
  <si>
    <t>Interpretación erronea del reconocimiento de la liquidación de recargos.</t>
  </si>
  <si>
    <t>No cobro o cobro inoportuno de las incapacidades</t>
  </si>
  <si>
    <t>Seguridad Social</t>
  </si>
  <si>
    <t>Falta de automatización para las liquidaciones definitivas.</t>
  </si>
  <si>
    <t>Instructivo de liquidaciones definitivas desactualizado.</t>
  </si>
  <si>
    <t>liquidaciones definitivas manuales</t>
  </si>
  <si>
    <t>Instructivo desactualizado</t>
  </si>
  <si>
    <t>Diversidad de conceptos e interpretaciones.</t>
  </si>
  <si>
    <t xml:space="preserve">Instructivo inadecuado de la gestión de las incapacidades </t>
  </si>
  <si>
    <t>TALENTO HUMANO</t>
  </si>
  <si>
    <t>DIRECCIÓN TALENTO HUMANO</t>
  </si>
  <si>
    <t>Instructivo Actualizado.</t>
  </si>
  <si>
    <t>Febrero 08 de 2017</t>
  </si>
  <si>
    <t>Mayo 31 de 2017</t>
  </si>
  <si>
    <t>Abril 30 de 2017</t>
  </si>
  <si>
    <t>Febrero 23 de 2017</t>
  </si>
  <si>
    <t xml:space="preserve">falta de cronograma para los subprogramas de salud ocupacional </t>
  </si>
  <si>
    <t xml:space="preserve">Talento humano </t>
  </si>
  <si>
    <t xml:space="preserve">desarrollo inadecuado del programa de higiene y seguridad industrial </t>
  </si>
  <si>
    <t xml:space="preserve">Incumplimiento del programa de higiene y seguridad industrial </t>
  </si>
  <si>
    <t xml:space="preserve">realizar cronograma de los sugprogramas de salud ocupacional </t>
  </si>
  <si>
    <t xml:space="preserve">cumplimiento del cronograma propuesto </t>
  </si>
  <si>
    <t xml:space="preserve">6 de febrero </t>
  </si>
  <si>
    <t xml:space="preserve"> Panoramas de factores de riesgo sin plan de intervencion y seguimiento de la ejecucion de estos </t>
  </si>
  <si>
    <t>La falta de integracion dentro del sistema de administracion de riesgos de la empresa con los panoramas de factores de riesgo por punto de atencion</t>
  </si>
  <si>
    <t>Realizar a los Panoramas de factores de riesgo existentes con plan de intervencion y seguimiento semestral</t>
  </si>
  <si>
    <t>Cumplimiento de las intervenciones propuestas en los planes de intervencion</t>
  </si>
  <si>
    <t xml:space="preserve">6 de Julio </t>
  </si>
  <si>
    <t>No actualizacion y entrega de 18  planes de emergencias y desastres por igual numero de puntos de red</t>
  </si>
  <si>
    <t>Falta de entrega de planes de emergencia actualizados de 18 puntos de red</t>
  </si>
  <si>
    <t>Prevencion de riesgos en caso de la atencion de una emergencias real</t>
  </si>
  <si>
    <t xml:space="preserve">Realizar y actualizar los 18 planes de emergencias faltantes </t>
  </si>
  <si>
    <t xml:space="preserve">18 planes de emergencias faltantes </t>
  </si>
  <si>
    <t>6 de febrero ,</t>
  </si>
  <si>
    <t xml:space="preserve">Falta de plan de intervencion para el ausentismo laboral </t>
  </si>
  <si>
    <t>Disminucion del ausentismo laboral por medio de un plan de intervencion</t>
  </si>
  <si>
    <t xml:space="preserve">6 de Febrero </t>
  </si>
  <si>
    <t>Salud Ocupacional</t>
  </si>
  <si>
    <t>Informe de Evaluación del Proceso de Gestión del Talento Humano 2016</t>
  </si>
  <si>
    <t>Proceso de Gestión del Talento Humano</t>
  </si>
  <si>
    <t>* No se aplican puntos de control  en el proceso de gestión del Talento Humano.  Lo evaluado permite afirmar que los controles existentes no son efectivos y faltan otros.</t>
  </si>
  <si>
    <t>* Personal Seleccionado no competente para el cargo</t>
  </si>
  <si>
    <t xml:space="preserve">*El procedimiento de "ingreso de servidores otro tipo de nombramiento" no contiene lo referente a los empleados de libre nombramiento y remoción y los de planta temporal
* El procedimiento no considera la realización de pruebas tecnicas, psicotecnicas y entrevista para la selección de personal.  </t>
  </si>
  <si>
    <t xml:space="preserve">Director de Talento Humano </t>
  </si>
  <si>
    <t>Director de Talento Humano</t>
  </si>
  <si>
    <t>Plan de capacitación que no logra el impacto esperado en el mejoramiento de las competencias, el desempeño y la motivación del personal.</t>
  </si>
  <si>
    <t>Operativo Personal</t>
  </si>
  <si>
    <t>Limitaciones presupuestales  Prestación del servicio</t>
  </si>
  <si>
    <t>Presupuesto insuficiente.  PIC</t>
  </si>
  <si>
    <t>Mayor cobertura</t>
  </si>
  <si>
    <t>Capacitación</t>
  </si>
  <si>
    <t>Diseñar e implementar un desarrollo aplicativo para las liquidaciones definitivas de prestaciones sociales .</t>
  </si>
  <si>
    <t>Operativo, Personas.</t>
  </si>
  <si>
    <t>Dirección de Talento Humano</t>
  </si>
  <si>
    <t>Dirección de Talento Humano.</t>
  </si>
  <si>
    <t>• Reconocimiento de la prima de transporte y manutención a los servidores que entraron con posterioridad al decreto 1919 de 2002.</t>
  </si>
  <si>
    <t xml:space="preserve">No se cuenta  con un plan de intervencion que contenga el seguimiento y la intervencion del ausentismo laboral </t>
  </si>
  <si>
    <t xml:space="preserve">* Estructura administrativa y de procesos tiene asignadas funciones al Director Financiero,  empleo que hoy no existe en la planta de cargos de la ESE.
*Falta de recursos humanos suficientes para realizar funciones como cobro de incapacidades, investigación de accidentes laborales, validación de requisitos de posesión, etc.
* Muchos requerimientos en taquilla pudiendose  habilitar posibilidades  via web.
</t>
  </si>
  <si>
    <t>Socialización de la medición de clima laboral que no se realizó a la totalidad de los responsables. 
No se efectuó plan de intervención sobre las variables claves según el resultado.
  Plan de Estímulos e Incentivos que no se pudo implementar.</t>
  </si>
  <si>
    <t xml:space="preserve">*El procedimiento de cuadro de turnos señala algunas tareas y acciones a cargo del Director de UPSS, pero existen algunas que no las hace directamente éste como la elaboración y actualización de novedades.
* No siempre se otorga el compensatorio por el trabajo en dominical o festivo dentro del mes siguiente a su causación y en ocasiones no se registra en  el cuadro de turnos.
*Automatizacion del cuadro de turnos no se ha hecho con la celeridad requerida y conserva manualidad y reporocesos en su ejecución.
*Ante novedades y vacancias de peronal se han tenido dificultades en los reemplazos de los titulares
</t>
  </si>
  <si>
    <t xml:space="preserve">Realizar cronograma con las actividades, fechas, responsables y metas mensualmente </t>
  </si>
  <si>
    <t>Panoramas de factores de riesgo no cuentan todos con un plan institucional de intervencion articulado y el seguimiento a su ejecucion</t>
  </si>
  <si>
    <t>marzo 9/2017</t>
  </si>
  <si>
    <t xml:space="preserve">Insuficiencia de personal para realizar todos los procedimientos del proceso de Gestión del Talento Humano </t>
  </si>
  <si>
    <t xml:space="preserve">Actualizar los planes de emergencias por puntos de red faltantes </t>
  </si>
  <si>
    <t>Aplicativo implementado</t>
  </si>
  <si>
    <t>Tecnico de nómina</t>
  </si>
  <si>
    <t>Instructivo formalizado</t>
  </si>
  <si>
    <t>Directora de Talento Humano</t>
  </si>
  <si>
    <t xml:space="preserve">Los controles operativos de los procedimientos del proceso de Taleno Humano no operan con toda la efectividad requerida y no se aplican  puntos de control </t>
  </si>
  <si>
    <t xml:space="preserve">* Inaplicación de  controles necesarios para minimizar materialización de riesgos </t>
  </si>
  <si>
    <t>Revisión y ajuste de los procedimientos de Talento</t>
  </si>
  <si>
    <t>Procedimientos e instructivos</t>
  </si>
  <si>
    <t>Ajustar procedimientos</t>
  </si>
  <si>
    <t xml:space="preserve">• No se cuenta con un procedimiento o instructivo para la liquidación de las prestaciones sociales definitivas y se detectan inconsistencias  en las variables aplicadas </t>
  </si>
  <si>
    <t>Estandarizar el Instructivo de liquidaciones definitivas.</t>
  </si>
  <si>
    <t xml:space="preserve">Estandarizar  instructivo 
</t>
  </si>
  <si>
    <t>Inconsistencias en la liquidación y reconocimiento de prestacioes sociales definitivas.</t>
  </si>
  <si>
    <t>Falta de automatización, falta de capacitación, controles deficientes.</t>
  </si>
  <si>
    <t>Realizar las gestiones para el pago o cobro de lo debido</t>
  </si>
  <si>
    <t>Pago y cobro de lo debido</t>
  </si>
  <si>
    <t xml:space="preserve">Realizar pago de prestaciones sociales pendientes.
Gestionar por  Tesorería cuenta de cobro de prestaciones pagadas de más </t>
  </si>
  <si>
    <t>Líder Programa de Administración de salarios</t>
  </si>
  <si>
    <t>Emitir concepto Juridico</t>
  </si>
  <si>
    <t>Concepto.</t>
  </si>
  <si>
    <t>Directora Talento  Humano</t>
  </si>
  <si>
    <t>Solicitar concepto al DAFP</t>
  </si>
  <si>
    <t xml:space="preserve">Concepto solicitado al DAFP </t>
  </si>
  <si>
    <t xml:space="preserve">Directora de Talento Humano- </t>
  </si>
  <si>
    <t>Marzo 14 de 2017</t>
  </si>
  <si>
    <t xml:space="preserve">Falta de procedimiento de ingreso para servidores de planta temporal y libre nombramiento y remoción </t>
  </si>
  <si>
    <t xml:space="preserve">Revisar y ajustar procedimiento de "Ingreso de servidores otro tipo de nombramiento" e incluir al personal que ingresa a la planta temporal o de Libre Nombramiento y Remoción. </t>
  </si>
  <si>
    <t>Procedimiento formalizado</t>
  </si>
  <si>
    <t xml:space="preserve"> Actualizar el  procedimiento e incluir personal de LNR y temporales.
</t>
  </si>
  <si>
    <t xml:space="preserve"> Recurso Humano Insuficiente para la operación de los procesos</t>
  </si>
  <si>
    <t xml:space="preserve">Redistribuir cargas de trabajo en el área.
</t>
  </si>
  <si>
    <t>cargas de trabajo redistribuidas</t>
  </si>
  <si>
    <t>Existen plantas temporales para 472 plazas que tienen carácter de temporalidad y se estan prorrogando en el tiempo sin un limite</t>
  </si>
  <si>
    <t>Falta de estudios técnicos</t>
  </si>
  <si>
    <t>Crear comisión evaluadora de la viabilidad de las plantas temporales</t>
  </si>
  <si>
    <t>Estudio de viabilidad</t>
  </si>
  <si>
    <t>evaluar de la viabilidad de las plantas temporales</t>
  </si>
  <si>
    <t>Gerente</t>
  </si>
  <si>
    <t>Gestionar contraprestación de los Convenios Docencia Servicio</t>
  </si>
  <si>
    <t>Subgerente de Red de Servicios</t>
  </si>
  <si>
    <t xml:space="preserve">Falta de celeridad en la automatización del cuadro de turnos para subsanar deficiencias </t>
  </si>
  <si>
    <t>Plan de actividades pendientes ejecutado</t>
  </si>
  <si>
    <t>Subgerente Administrativo y Financiero</t>
  </si>
  <si>
    <t>Ejecutar actividades pendientes que faciliten el costeo</t>
  </si>
  <si>
    <t xml:space="preserve">Complejidad del montaje en toda la red de servicios
</t>
  </si>
  <si>
    <t>Plan de intervención de clima laboral no implementado</t>
  </si>
  <si>
    <t xml:space="preserve">Socialización de la medición que se haga a todos los responsables. 
</t>
  </si>
  <si>
    <t xml:space="preserve">
Formulación y ejecución del plan de intervención basado en la medición y Plan de Estímulos e Incentivos </t>
  </si>
  <si>
    <t>Planes de intevención, de estimulos e incentivos ejecutados</t>
  </si>
  <si>
    <t xml:space="preserve">Gestionar el manejo de las cuentas por cobrar de las incapacidades
</t>
  </si>
  <si>
    <t>Formular y Ejecutar un plan de intervención del ausentismo laboral</t>
  </si>
  <si>
    <t>Plan ejecutado</t>
  </si>
  <si>
    <t xml:space="preserve">Profesional salud ocupacional </t>
  </si>
  <si>
    <t>Informe de Evaluación del Proceso de Gestión del Talento Humano 2017</t>
  </si>
  <si>
    <t>falta de recurso humano</t>
  </si>
  <si>
    <t>Realizar seguimiento al cobro de las incapacidades</t>
  </si>
  <si>
    <t>Cobro oportuno de las incapacidades</t>
  </si>
  <si>
    <t>Profesional en Seguridad social</t>
  </si>
  <si>
    <t>Realizar seguimiento a los planes de intervención</t>
  </si>
  <si>
    <t xml:space="preserve">
Realizar seguimiento a la implementación del aplicativo </t>
  </si>
  <si>
    <t xml:space="preserve">Profesional en salud ocupacional </t>
  </si>
  <si>
    <t>Directores UPSS</t>
  </si>
  <si>
    <t>Julio 31 de 2017</t>
  </si>
  <si>
    <t>Adriana María Córdoba Isaza</t>
  </si>
  <si>
    <r>
      <t xml:space="preserve">FECHA DEL SEGUIMIENTO
</t>
    </r>
    <r>
      <rPr>
        <sz val="9"/>
        <rFont val="Calibri"/>
        <family val="2"/>
      </rPr>
      <t>(DD/MM/AA)</t>
    </r>
  </si>
  <si>
    <r>
      <t xml:space="preserve">SERVIDOR QUE HACE EL SEGUIMIENTO
</t>
    </r>
    <r>
      <rPr>
        <sz val="9"/>
        <rFont val="Calibri"/>
        <family val="2"/>
      </rPr>
      <t>(Cargo y Dependencia donde se ubica)</t>
    </r>
  </si>
  <si>
    <t>% DE CUMPLIMIENTO
DE LA ACCIÓN</t>
  </si>
  <si>
    <r>
      <t xml:space="preserve">FECHA REPROGRAMACIÓN DE LA ACCIÓN NO CUMPLIDA
</t>
    </r>
    <r>
      <rPr>
        <sz val="9"/>
        <rFont val="Calibri"/>
        <family val="2"/>
      </rPr>
      <t>(DD/MM/AA)</t>
    </r>
  </si>
  <si>
    <t>EVIDENCIA DEL CUMPLIMIENTO</t>
  </si>
  <si>
    <t>ESTADO DE LA ACTIVIDAD</t>
  </si>
  <si>
    <t>Héctor Mario Vieira A. Profesional Especializado Oficina de Control Interno y Evaluación</t>
  </si>
  <si>
    <t>Se aportan correos electronicos de la profesional de docencia servicio de Metrosalud Rosa Elena Betancur a la profesional de capacitación comunicando la capacitación sobre soporte vital básico y a diversas instituciones de educación continuada sobre necesidades y solicitudes de capacitaión. Tambien se anexan resoluciones de comisiones de servicio para asistir a cursos de soporte vital avanzado.</t>
  </si>
  <si>
    <t>N/A</t>
  </si>
  <si>
    <t>Se expidieron las resoluciones de metrosalud Nos.: 371,372, 373, 374 y 375 del 4 de abril de 2017 a través de las cuales se hace el reconocimiento o solicitud de reintegro de los dineros. En el caso de Estefany Farelly Zapata con c.c. No.1.020.429.550 existe acuerdo de pago que la exfuncionaria ha incumplido, no obstante continua la gestión de cobro.</t>
  </si>
  <si>
    <t xml:space="preserve"> A través del oficio No.D-904 del 31/03/2017 se consulta al DAFP sobre el pago de horas festivas diurnas o festivas nocturnas y el DAFP contesta a través del oficio No.R-3259 del 24/05/2017.</t>
  </si>
  <si>
    <t>Se solicitó concepto al DAFP a través del oficio No.D-906 del 31/03/2017 sobre la prima de transporte y manutención y el DAFP contesta a través del Oficio radicado R-3260 del 24-05/2017. En memorando No.R 1648 del 30/05/2017 Talento Humano considera pertinente adelantar las gestiones encaminadas a que se declare por autoridad judicial la nulidad de los actos administrativos que fundamenta el pago de la prima de transporte y manutención a los ingresados con posterioridad al decreto 1919 de 2002. A través del memorando No.I-2393 la Juridica de metrosalud informa sobre el estado de avance de las demandas y las gestiones adelantadas.</t>
  </si>
  <si>
    <t>Es recomendable que Talento Humano comunique a la gerencia y a la Oficina Jurifica los resultados de la consulta del DAFP .</t>
  </si>
  <si>
    <t>Se expidió la Circular No.3 del 30 de marzo de 2017, sobre incapacidades. Se enviaron recobros a algunas EPS de vigencias anteriores, se ha recuperado recursos de incapacidades, se ha solicitado corrección de incapacidades a las EPS y se ha requerido a los funcionarios para legalizar las incapacidades</t>
  </si>
  <si>
    <t>Se han realizado nuevas gestiones para el cobro de las incapacidades, no obstante no se ha regularizado la gestión de cobro de las incapacidades, acorde con un procedimiento o instructivo definido.</t>
  </si>
  <si>
    <t>Integrar a la Planeación Institucional las acciones de intervención de los riesgos detectados enlos panoramas de factores de riesgoss o las matrices correspondientes, acorde con las  prioridades que se definan.</t>
  </si>
  <si>
    <t>Los planes de emergencia de los puntos pendientes fueron realizados. Para el 2017 se programó en el plan de acción su formulación o actualización.</t>
  </si>
  <si>
    <t>Se actualizó el procedimiento de ingreso de personal de libre nombramiento y remoción codigo PR060303 del 31 de marzo de 2017.  Sin embargo esta pendiente de firmas y de publicar en la INTRANET. Con respecto a las pruebas técnicas para la selección de personal, estas no se incorporarán, según Talento Humano, debido a los costos que representan para la empresa.</t>
  </si>
  <si>
    <t>Se apoyó temporalmente con un auxiliar la gestión de incapacidades, se implementó el aplicativo en WEB para algunos tramites del personal y se redistribuyeron algunas tareas en Talento Humano. Actualmente se adelanta el  estudio de cargas laborales de la empresa con un contratista externo.</t>
  </si>
  <si>
    <t>La estructura administrativa y la de procesos en lo relacionado con el cargo de Director Financiero no ha sido ajustada y se avanza en el estudio de cargas a través del cual se espera determinar las necesidades de recurso humano.</t>
  </si>
  <si>
    <t>El aplicativo de cuadro de turnos se encuenta operando, excepto para los trabajadores oficiales.
Se viene parametrizando en SAFIX un desarrollo aplicativo para el costeo de actividades.</t>
  </si>
  <si>
    <t>Es necesario contar con los estudios técnicos que permitan determinar las medidas necesarias frente a las plantas temporales y necesidades de personal.</t>
  </si>
  <si>
    <t>PROMEDIO</t>
  </si>
  <si>
    <t>Se tiene un programa de ausentismo laboral, no un plan y se aporta evidencia de lo ejecutado; sin embargo no se entrega un cronograma en el que las actividades descritas tengan las cantidades, fechas y responsables; por tanto no es posible determinar cual es el avance y realizar su seguimiento. Además se tienen cronogramas individuales de algunas de las actividades.</t>
  </si>
  <si>
    <t>Según lo programado, para el año en curso se podría formluar el plan de intervención con base en la medición de clima laboral  pero su ejecución quedaría para la proxima vigencia.</t>
  </si>
  <si>
    <t>SEGUIMIENTO 1 CONTROL INTERNO Y EVALUACIÓN</t>
  </si>
  <si>
    <t xml:space="preserve">La acción de gestionar el manejo de las cuentas por cobrar de las incapacidades se encuentra repetida, por tanto éste seguimiento la primera se verifica desde la meta y la segunda desde la gestión de cobro, aunque estan relacionadas. Existe un instructivo de gestión de incapacidades No.IN0603030217 del 17 de enero de 2017, no obstante no se aplica totalmente, por ejemplo en lo relacionado con el envío de las incapacidades a facturación y la factura que esta debe hacer a cada entidad. Es de tener en cuenta tambien que se tiene en implementación la forma NRECONOC en el aplicativo SAFIX para el registro de las incapacidades para cobro. </t>
  </si>
  <si>
    <t>Se elaboró el Plan de Trabajo Anual del Sistema de Gestión  Seguridad Salud Trabajo del 2017, en el cual se tienen los diferentes programas con unos cronogramas y esta en ejecución.</t>
  </si>
  <si>
    <t xml:space="preserve">No se tiene un plan de intervención a los panoramas de factores de riesgos. La Oficina de Salud Ocupacional interviene algunos de los peligros detectados  que están a su alcance, pero a algunos  de ellos, como es el caso de los de infraestructura, se les da traslado a otras depedencias y se quedan sin intervención por causas como la falta de recursos. </t>
  </si>
  <si>
    <t>Complementar con  los procedimientos e instructivos pendientes de actualización</t>
  </si>
  <si>
    <t>Puede haber un mejoramiento en los estudios de necesidades de capacitación y su definición, aplicando instrumentos técnicos que los fortalezcan y en la medición de las metas y su impacto; así como en las apropiaciones presupuestales que permitan cubrir las necesidades estimadas</t>
  </si>
  <si>
    <t xml:space="preserve">Se actualizaron algunos instructivos entre ellos los de  liquidaciones definitivas y gestión de incapacidades , además  según se informa por el lider de Administración Salarial se avanza mediante un trabajo en equipo con procedimientos e instructivos pendientes a traves de la tarea de cargas laborales. Entre los procedimientos pendientes de actualización está el de Administración de Salarios y Prestaciones. </t>
  </si>
  <si>
    <t xml:space="preserve">No hay coherencia entre la meta y la acción, pues la primera se refiere a la formalización y la segunda a la estandarización. Para que la estandarización se evidencie se requiere una evaluación o seguimiento, el cual aún no se aporta. No se observan controles operativos en el instructivo formalizado ni  la definición de los formatos que se utilizan. </t>
  </si>
  <si>
    <t xml:space="preserve">Se desarrolló un aplicativo para la liquidación de prestaciones sociales definitivas de los servidores a los cuales se aplica el decreto 1919 de 2002, el cual se ha venido probando y esta pendiente de ajuste por parte de Sistemas de Información. Las liquidaciones de retroactivos y trabajadores oficiales siguen siendo manuales, pero se manifiesta que se han implementado controles y se definió en grupo de trabajo el instructivo para la liquidación de prestaciones definitivas.  </t>
  </si>
  <si>
    <t>Esta pendiente de ajustes finales el aplicativo de liquidación definitiva de prestaciones sociales y del seguimiento a la implementación del mismo. No se ha automatizado lo referente a los retroactivos y trabajadores oficiales y si se mantiene manual habría que verificar si se tienen controles  efectivos operando frente a los riesgos detectados</t>
  </si>
  <si>
    <t>Complementar el programa de ausentismo con un cronograma que tenga no solo las actividades, sino las cantidades, responsables y cronograma y realizar seguimiento al mismo.</t>
  </si>
  <si>
    <t xml:space="preserve">El aplicativo de cuadro de turnos no incluye los trabajadores oficiales. Costos aún no utiliza el reporte que se genera a través del aplicativo de cuadro de turnos, para lo cual tiene que aplicar algunos  procedimientos manuales para realizar la valoración. </t>
  </si>
  <si>
    <t>Existe Acta del 12 de abril del 2017 del equipo de gerencia para análisis de la planta temporal, en la cual se tiene un cronograma para determinar la planta fija y la planta temporal.  Posteriormente se determinó adelantar el estudio de cargas laborales, el cual se espera se constituya en el insumo para tomar las decisiones de personal que se requieran. En el estudio se avanza en la etapa de medición, para proseguir con la validación y presentación de los resultados.</t>
  </si>
  <si>
    <t>Es recomendable ajustar el instructivo de incapacidades e implementar en su totalidad el mismo, además se requiere afinar el desarrollo aplicativo para su registro, depurar la información historica e implementarlo.</t>
  </si>
  <si>
    <t>La socilaización no se realizó pero se tiene un contrato para efectuar la medición de clima laboral 2017 con resultados a diciembre de este año.
Para el 2017 se  implementó el plan de estimulos  el cual fue adoptado por Junta.</t>
  </si>
  <si>
    <t>SEGUIMIENTO 2 CONTROL INTERNO Y EVALUACIÓN</t>
  </si>
  <si>
    <t xml:space="preserve">Existe un instructivo de liquidaciones definitiva con el No.IN0603020117 del 10/07/2017 , el que, según el lider de Administración Salarial, se viene aplicando. </t>
  </si>
  <si>
    <t>Esta pendiente de ajustes finales el aplicativo de liquidación definitiva de prestaciones sociales en lo relacionado con empleados ingresados a partir del decreto 1919 de 2002 y del seguimiento a la implementación del mismo. No se ha automatizado lo referente a los retroactivos y trabajadores oficiales y si se mantiene manual. Según lo observado existen algunos controles selectivos a las liquidaciones; sin embargo en el instructivo documentado no se tienen incorporados.</t>
  </si>
  <si>
    <t>Se tienen el modulo de liquidaciones definitivas en SAFIX, en el cual se vienen liquidando las prestaciones sociales definitivas correspondientes a servidores a los que se aplica el decreto 1919 de 2002, el cual continua en revisión y ajuste, por tanto tambien se liquidan manualmente. Para los retroactivos y los de prima de vida cara y aguinaldo se hace la liquidación   manual. Con respecto a los trabajadores oficiales se continua haciendo manual y según el Lider de Salarios se evaluará la viabilidad de su automatización a través del aplicativo, pues los calculos tienen un mayo grado de complejidad y el volumen de servidores con estas caracteristicas se viene reduciendo.
Esta y otras acciones del plan de mejora no se ha reprogramado no obstante se tienen vencidas.</t>
  </si>
  <si>
    <t>Existe un instructivo de liquidaciones definitiva con el No.IN0603020117 del 10/07/2017 , el cual es conocido por el tecnico operativo que lo debe aplicar y por el Jefe de Salarios y además se tiene en la INTRANET interna.
Esta y otras acciones del plan de mejora no se ha reprogramado no obstante se tienen vencidas.</t>
  </si>
  <si>
    <t>Otras actividades que se plantean en el problema detectado, como son la actualización del procedimiento de cuadro de turnos, el otorgamiento oportuno de compensatorios y su registro, la disminución de las horas adeudadas al personal, no han tenido el avance esperado y con las realizadas no se ha logrado el costeo de actividades según lo propuesto</t>
  </si>
  <si>
    <t>El aplicativo de cuadro de trurnos se tiene automatizado e  incluye los trabajadores oficiales.
Se viene parametrizando en SAFIX un desarrollo aplicativo para el costeo de actividades.</t>
  </si>
  <si>
    <t>Esta observación se suma a otras del informe de auditoría para las cuales no se formularon acciones de mejora a a aquellas formuladas  que no son suficientes o no se cumplen, lo cual es necesario analizar frente al riesgo y los niveles de tolerancia establecidos en la politica.</t>
  </si>
  <si>
    <t>Se apoyó temporalmente con un auxiliar la gestión de incapacidades, se implementó el aplicativo en WEB para algunos tramites del personal, se redistribuyeron algunas tareas en Talento Humano y se disminuyó carga laboral al auxiliar administrativa de incapacidades para dedicar tiempo a esta tarea. Se espera que en próximos días se formalice la entrega del estudio de cargas laborales de la empresa que realizó un contratista externo.</t>
  </si>
  <si>
    <t xml:space="preserve">La acción de gestionar el manejo de las cuentas por cobrar de las incapacidades se encuentra repetida, por tanto el seguimiento a esta primera se realiza frente a la meta a la meta y el de la segunda desde la gestión de cobro, aunque estan relacionadas. Existe un instructivo de gestión de incapacidades No.IN0603030217 del 17 de enero de 2017, no obstante no se aplica totalmente, por ejemplo en lo relacionado con el envío de las incapacidades a facturación y la factura que esta debe hacer a cada entidad.  El instructivo está pendiente de ajuste, para lo cual es necesario tener en cuenta la implementación que se lleva a cabo de la forma NRECONOC del aplicativo de SAFIX. </t>
  </si>
  <si>
    <t>Es recomendable  actualizar y ajustar el instructivo de incapacidades e implementar en su totalidad el mismo; complementariamente es necesario continuar con la revisión, depuración de la información historica y la regularización de la nueva atraves del aplicativo para el registro y gestión de cobro.</t>
  </si>
  <si>
    <t>Se han adelantado diversas acciones para la gestión de cobro de las incapacidades entre ellas se expidió la Circular No.3 del 30 de marzo de 2017, sobre incapacidades,  se enviaron recobros a algunas EPS de vigencias anteriores, se ha recuperado recursos de incapacidades, se ha solicitado corrección de incapacidades a las EPS, se ha requerido a los funcionarios para legalizar las incapacidades y se viene implementando un nuevo aplicativo para la facturación y registro de estas, para lo cual se adelanta la revisión y depuración que se alimenta al mismo.</t>
  </si>
  <si>
    <t>Es necesario regularizar la gestión de cobro de las incapacidades, acorde con el instructivo y el diligenciamiento actualizado de la información a través del aplicativo .</t>
  </si>
  <si>
    <t>Integrar la gestión de riesgos adelantada desde Salud Ocupacional a la gestión INstitucional de riesgos que adelanta la Oficina de  Planeación Institucional, logrando que las las acciones de intervención de los riesgos detectados enlos panoramas de factores de riesgos o las matrices correspondientes,  se analicen o intervengan acorde con las  prioridades que se definan.</t>
  </si>
  <si>
    <t>Este seguimiento  no se ocupa de evaluar si en efectos en los instrumentos definidos se tienen todos los que son constitutivos de un plan de intervención del ausentismo, pero si observa que no se tiene un plan con la denominación de plan de intervención del austentismo, por tanto recomienda que las acciones, tanto del plan de mejora como del de acción, se definan debidamente, es decir que si lo que se plantea es un plan de intervención del ausentismo, este se elabore con esa denominación con su respectivo cronograma y el seguimiento a las actividades , metas y tiempos.</t>
  </si>
  <si>
    <t>La acción de mejoramiento hace referencia a la formulación y ejecución de un plan de intervención del ausentismo laboral, la cual se tiene definida de la misma forma en el plan de acción 2017 en donde presenta una ejecución del 100%; sin embargo un plan con esa denominación no se tiene, pues lo que se tiene es el plan de trabajo del sistema de gestión seguridad social en el trabajo, el cual tiene entre sus objetivos el de Prevención y Control de la Enfermedad Laboral, que tiene en sus programas el de reintegro laboral. Además se presenta un informe de intervención del ausentismo laboral, el cual relaciona varias actividades, por ejemplo los Circulos de Salud y Seguridad. La lider del programa de Salud Ocupacional explica que la Intervención del Ausentismo se aborda a través de los instrumentos de la empresa antes mencionados y que  las actividades se han ejecutado.</t>
  </si>
  <si>
    <t xml:space="preserve">De acuerdo con la información entregada por Talento Humano, el gerente de la entidad decidió no firmar el procedimiento propuesto y en consecuencia no se establece acción de mejora frente a la observación, con lo cual se estan asumiendo los posibles riesgos que se deriven de la misma. Además tampoco se acoge el planteamiento según el cual los procedimientos definidos deben considerar la realización de pruebas tecnicas, psicotecnicas y entrevista para la selección de personal.  </t>
  </si>
  <si>
    <t>Según los resultados del plan de acción y sus soportes, el plan de estimulos e incentivos del 2017 se cumplió en un 100%, teniiendo en cuenta la realización de las actividades  programadas. El indicador correspondiente muestra que de 1000 servidores programados asistieron 650, el 65%</t>
  </si>
  <si>
    <t>En cuanto a la medición de clima laboral se están haciendo correcciones a los resultados recibidos, para socializarlos. Es decir que aún no se tiene el plan de intervención basado en los resultados.</t>
  </si>
  <si>
    <t xml:space="preserve">El informe de la auditoría de Talento Humano no  plantea lo referente a capacitación como una observación o hallazgo, sino como una oportunidad de mejora en la que, entre los aspectos que se estima se pueden mejorar están: la realización de los  estudios de necesidades de capacitación , la formulación del plan, la medición de las metas y su impacto; así como las apropiaciones presupuestales que permitan cubrir las necesidades estimadas.
La acción que se incluye en este plan de mejoramiento es la de gestionar la contraprestación de los convenios docencia servicio, la cual es importante y se orienta a cumplir requerimientos de habilitación, presentando en la ejecución del plan de acción una variación positiva en la conteraprestación; sin embargo no se icnluyen en el plan de mejoramiento las acciones para los aspectos mencionados en el numeral anterior. 
</t>
  </si>
  <si>
    <t xml:space="preserve">En reunión con Diego Cossio, Profesional Especializado de procesos, el 05/02/2018, se entrega información por éste según la cual se tienen actualizados varios procedimientos del proceso de Talento Humano, entre ellos los de Actualización de los empleos de la planta de cargos y Administración de Salarios y Prestaciones Sociales, éste último del 05/12/2017. Según dicho funcionario de lo programado para éste proceso se cumplió el 85%.  </t>
  </si>
  <si>
    <t>Según información de Planeación, aún no se cumple en su totalidad el programa de actualización de procedimientos del proceso de Talento Humano, entre los pendientes están el de desvinculación y el de administración de seguridad social y el instructivo de gestión de requerimientos. Existe tambien, en el caso de la liquidación de prestaciones sociales definitivas, un instructivo del 30/052017, pero en el mismo no se tienen todos los controles sugeridos en la evaluación de control interno, más aún cuando es un procedimiento todavía manual. Tampoco se ha actualizado en instructivo de incapacidades, acorde con el aplicativo en implementación.</t>
  </si>
  <si>
    <t xml:space="preserve">En reunión con el ingeniero Diego Cossio, profesional de la oficina de Planeación, el 05/02/2018, éste  informa que el estudio del contrato de cargas debió entregarse el 27 de noviembre de 2017 y lo recibido fue un borrador del estudio final que se ha tenido en revisión y que en diciembre de 2017 se envió a los directores de las UPSS para validación, luego de lo cual se debe ajustar. Una vez se tenga con los ajustes requeridos, lo analizara la comisión designada para tal fin, para viabilizar y recomendar al señor gerente quien lo presentará a la Junta para lo pertinente. </t>
  </si>
  <si>
    <t>La estructura administrativa y la de procesos en lo relacionado con el cargo de Director Financiero no ha sido ajustada y se espera la entrega del estudio de cargas a través del cual se determinen las necesidades de recurso humano, entre ellas las del area de Talento Humano.
Si existen necesidades de personal en el área de Talento Humano es procedente demostrar las mismas y las consecuencias y riesgos para que se tomen las medidas necesarias.</t>
  </si>
  <si>
    <t>Se tienen aún pendiente el estudio de cargas laborales y su analisis para viabilizar las soluciones requeridas en el caso de las plantas laborales que tienen la entidad</t>
  </si>
  <si>
    <t>En proceso</t>
  </si>
  <si>
    <t>No tramitada</t>
  </si>
  <si>
    <t>Cerrada</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</si>
</sst>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2]\ * #,##0.00_ ;_ [$€-2]\ * \-#,##0.00_ ;_ [$€-2]\ * &quot;-&quot;??_ "/>
    <numFmt numFmtId="189" formatCode="dd/mm/yyyy;@"/>
    <numFmt numFmtId="190" formatCode="d\-mmm"/>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dd\-yyyy"/>
    <numFmt numFmtId="196" formatCode="yyyy\-mm\-dd"/>
    <numFmt numFmtId="197" formatCode="000000000"/>
    <numFmt numFmtId="198" formatCode="00"/>
    <numFmt numFmtId="199" formatCode="_(&quot;C$&quot;* #,##0.00_);_(&quot;C$&quot;* \(#,##0.00\);_(&quot;C$&quot;* &quot;-&quot;??_);_(@_)"/>
    <numFmt numFmtId="200" formatCode="_(&quot;C$&quot;* #,##0_);_(&quot;C$&quot;* \(#,##0\);_(&quot;C$&quot;* &quot;-&quot;_);_(@_)"/>
    <numFmt numFmtId="201" formatCode="yyyy/mm/dd;@"/>
    <numFmt numFmtId="202" formatCode="[$-240A]dddd\,\ dd&quot; de &quot;mmmm&quot; de &quot;yyyy"/>
    <numFmt numFmtId="203" formatCode="[$-240A]d&quot; de &quot;mmmm&quot; de &quot;yyyy;@"/>
    <numFmt numFmtId="204" formatCode="0.0%"/>
    <numFmt numFmtId="205" formatCode="0.00000000"/>
    <numFmt numFmtId="206" formatCode="0.0000000"/>
    <numFmt numFmtId="207" formatCode="0.000000"/>
    <numFmt numFmtId="208" formatCode="0.00000"/>
    <numFmt numFmtId="209" formatCode="0.0000"/>
    <numFmt numFmtId="210" formatCode="0.000"/>
    <numFmt numFmtId="211" formatCode="#,##0\ &quot;Pta&quot;;\-#,##0\ &quot;Pta&quot;"/>
    <numFmt numFmtId="212" formatCode="#,##0\ &quot;Pta&quot;;[Red]\-#,##0\ &quot;Pta&quot;"/>
    <numFmt numFmtId="213" formatCode="#,##0.00\ &quot;Pta&quot;;\-#,##0.00\ &quot;Pta&quot;"/>
    <numFmt numFmtId="214" formatCode="#,##0.00\ &quot;Pta&quot;;[Red]\-#,##0.00\ &quot;Pta&quot;"/>
    <numFmt numFmtId="215" formatCode="_-* #,##0\ &quot;Pta&quot;_-;\-* #,##0\ &quot;Pta&quot;_-;_-* &quot;-&quot;\ &quot;Pta&quot;_-;_-@_-"/>
    <numFmt numFmtId="216" formatCode="_-* #,##0\ _P_t_a_-;\-* #,##0\ _P_t_a_-;_-* &quot;-&quot;\ _P_t_a_-;_-@_-"/>
    <numFmt numFmtId="217" formatCode="_-* #,##0.00\ &quot;Pta&quot;_-;\-* #,##0.00\ &quot;Pta&quot;_-;_-* &quot;-&quot;??\ &quot;Pta&quot;_-;_-@_-"/>
    <numFmt numFmtId="218" formatCode="_-* #,##0.00\ _P_t_a_-;\-* #,##0.00\ _P_t_a_-;_-* &quot;-&quot;??\ _P_t_a_-;_-@_-"/>
    <numFmt numFmtId="219" formatCode="#,##0.0"/>
    <numFmt numFmtId="220" formatCode="_ * #,##0.0_ ;_ * \-#,##0.0_ ;_ * &quot;-&quot;??_ ;_ @_ "/>
    <numFmt numFmtId="221" formatCode="_ * #,##0_ ;_ * \-#,##0_ ;_ * &quot;-&quot;??_ ;_ @_ "/>
    <numFmt numFmtId="222" formatCode="[$-240A]dddd&quot; &quot;d&quot; de &quot;mmmm&quot; de &quot;yyyy"/>
    <numFmt numFmtId="223" formatCode="0.0"/>
    <numFmt numFmtId="224" formatCode="mmm\-yyyy"/>
    <numFmt numFmtId="225" formatCode="[$-C0A]dddd\,\ d&quot; de &quot;mmmm&quot; de &quot;yyyy"/>
  </numFmts>
  <fonts count="47">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i/>
      <u val="single"/>
      <sz val="20"/>
      <name val="Arial"/>
      <family val="2"/>
    </font>
    <font>
      <b/>
      <sz val="10"/>
      <name val="Calibri"/>
      <family val="2"/>
    </font>
    <font>
      <sz val="10"/>
      <name val="Calibri"/>
      <family val="2"/>
    </font>
    <font>
      <sz val="9"/>
      <name val="Tahoma"/>
      <family val="2"/>
    </font>
    <font>
      <sz val="9"/>
      <name val="Arial"/>
      <family val="2"/>
    </font>
    <font>
      <b/>
      <sz val="9"/>
      <name val="Tahoma"/>
      <family val="2"/>
    </font>
    <font>
      <b/>
      <sz val="14"/>
      <name val="Arial"/>
      <family val="2"/>
    </font>
    <font>
      <b/>
      <sz val="11"/>
      <name val="Arial"/>
      <family val="2"/>
    </font>
    <font>
      <sz val="9"/>
      <name val="Calibri"/>
      <family val="2"/>
    </font>
    <font>
      <sz val="10"/>
      <name val="Century Gothic"/>
      <family val="2"/>
    </font>
    <font>
      <sz val="10"/>
      <color indexed="8"/>
      <name val="Century Gothic"/>
      <family val="2"/>
    </font>
    <font>
      <b/>
      <sz val="10"/>
      <color indexed="8"/>
      <name val="Century Gothic"/>
      <family val="2"/>
    </font>
    <font>
      <sz val="8"/>
      <color indexed="8"/>
      <name val="Calibri"/>
      <family val="2"/>
    </font>
    <font>
      <sz val="8"/>
      <name val="Calibri"/>
      <family val="2"/>
    </font>
    <font>
      <sz val="10"/>
      <color indexed="10"/>
      <name val="Arial"/>
      <family val="2"/>
    </font>
    <font>
      <sz val="10"/>
      <color indexed="10"/>
      <name val="Century Gothic"/>
      <family val="2"/>
    </font>
    <font>
      <b/>
      <sz val="14"/>
      <color indexed="8"/>
      <name val="Calibri"/>
      <family val="2"/>
    </font>
    <font>
      <sz val="8"/>
      <name val="Segoe UI"/>
      <family val="2"/>
    </font>
    <font>
      <b/>
      <sz val="11"/>
      <color theme="1"/>
      <name val="Calibri"/>
      <family val="2"/>
    </font>
    <font>
      <sz val="8"/>
      <color theme="1"/>
      <name val="Calibri"/>
      <family val="2"/>
    </font>
    <font>
      <sz val="10"/>
      <color rgb="FFFF0000"/>
      <name val="Arial"/>
      <family val="2"/>
    </font>
    <font>
      <sz val="10"/>
      <color rgb="FFFF0000"/>
      <name val="Century Gothic"/>
      <family val="2"/>
    </font>
    <font>
      <b/>
      <sz val="14"/>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indexed="9"/>
        <bgColor indexed="64"/>
      </patternFill>
    </fill>
    <fill>
      <patternFill patternType="solid">
        <fgColor indexed="65"/>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rgb="FF00B0F0"/>
        <bgColor indexed="64"/>
      </patternFill>
    </fill>
    <fill>
      <patternFill patternType="solid">
        <fgColor theme="0" tint="-0.24997000396251678"/>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right/>
      <top style="thin"/>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21" fillId="0" borderId="4"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22" borderId="0" applyNumberFormat="0" applyBorder="0" applyAlignment="0" applyProtection="0"/>
    <xf numFmtId="0" fontId="0" fillId="0" borderId="0">
      <alignment/>
      <protection/>
    </xf>
    <xf numFmtId="0" fontId="0" fillId="23" borderId="5" applyNumberFormat="0" applyFont="0" applyAlignment="0" applyProtection="0"/>
    <xf numFmtId="0" fontId="0" fillId="23" borderId="5" applyNumberFormat="0" applyFont="0" applyAlignment="0" applyProtection="0"/>
    <xf numFmtId="0" fontId="0" fillId="23" borderId="5" applyNumberFormat="0" applyFont="0" applyAlignment="0" applyProtection="0"/>
    <xf numFmtId="9" fontId="0" fillId="0" borderId="0" applyFont="0" applyFill="0" applyBorder="0" applyAlignment="0" applyProtection="0"/>
    <xf numFmtId="0" fontId="17" fillId="16"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148">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5" fillId="24" borderId="13"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6" fillId="16" borderId="14" xfId="57" applyFont="1" applyFill="1" applyBorder="1" applyAlignment="1">
      <alignment horizontal="center" vertical="center" wrapText="1"/>
      <protection/>
    </xf>
    <xf numFmtId="0" fontId="0" fillId="0" borderId="0" xfId="57" applyFont="1">
      <alignment/>
      <protection/>
    </xf>
    <xf numFmtId="0" fontId="4" fillId="0" borderId="0" xfId="57" applyFont="1">
      <alignment/>
      <protection/>
    </xf>
    <xf numFmtId="0" fontId="5" fillId="0" borderId="15" xfId="57" applyFont="1" applyFill="1" applyBorder="1" applyAlignment="1">
      <alignment horizontal="center" vertical="center" wrapText="1"/>
      <protection/>
    </xf>
    <xf numFmtId="0" fontId="5" fillId="0" borderId="13" xfId="57" applyFont="1" applyFill="1" applyBorder="1" applyAlignment="1">
      <alignment horizontal="center" vertical="center" wrapText="1"/>
      <protection/>
    </xf>
    <xf numFmtId="0" fontId="5" fillId="0" borderId="15" xfId="57" applyFont="1" applyFill="1" applyBorder="1" applyAlignment="1">
      <alignment vertical="center" wrapText="1"/>
      <protection/>
    </xf>
    <xf numFmtId="0" fontId="4" fillId="0" borderId="13" xfId="57" applyFont="1" applyBorder="1" applyAlignment="1">
      <alignment horizontal="center" vertical="center"/>
      <protection/>
    </xf>
    <xf numFmtId="0" fontId="4" fillId="25" borderId="13" xfId="57" applyFont="1" applyFill="1" applyBorder="1" applyAlignment="1">
      <alignment horizontal="center" vertical="center"/>
      <protection/>
    </xf>
    <xf numFmtId="10" fontId="4" fillId="25" borderId="13" xfId="57" applyNumberFormat="1" applyFont="1" applyFill="1" applyBorder="1" applyAlignment="1">
      <alignment horizontal="center" vertical="center"/>
      <protection/>
    </xf>
    <xf numFmtId="0" fontId="4" fillId="25" borderId="13" xfId="57" applyFont="1" applyFill="1" applyBorder="1" applyAlignment="1">
      <alignment horizontal="justify" vertical="center"/>
      <protection/>
    </xf>
    <xf numFmtId="0" fontId="4" fillId="25" borderId="0" xfId="57" applyFont="1" applyFill="1" applyBorder="1" applyAlignment="1">
      <alignment horizontal="left"/>
      <protection/>
    </xf>
    <xf numFmtId="0" fontId="4" fillId="25" borderId="16" xfId="57" applyFont="1" applyFill="1" applyBorder="1" applyAlignment="1">
      <alignment horizontal="left"/>
      <protection/>
    </xf>
    <xf numFmtId="0" fontId="4" fillId="25" borderId="0" xfId="57" applyFont="1" applyFill="1" applyBorder="1" applyAlignment="1">
      <alignment horizontal="center"/>
      <protection/>
    </xf>
    <xf numFmtId="0" fontId="4" fillId="25" borderId="16" xfId="57" applyFont="1" applyFill="1" applyBorder="1" applyAlignment="1">
      <alignment horizontal="center"/>
      <protection/>
    </xf>
    <xf numFmtId="0" fontId="4" fillId="25" borderId="0" xfId="57" applyFont="1" applyFill="1" applyBorder="1">
      <alignment/>
      <protection/>
    </xf>
    <xf numFmtId="0" fontId="4" fillId="26" borderId="16" xfId="57" applyFont="1" applyFill="1" applyBorder="1">
      <alignment/>
      <protection/>
    </xf>
    <xf numFmtId="0" fontId="4" fillId="25" borderId="14" xfId="57" applyFont="1" applyFill="1" applyBorder="1" applyAlignment="1">
      <alignment horizontal="center" vertical="center"/>
      <protection/>
    </xf>
    <xf numFmtId="10" fontId="4" fillId="25" borderId="14" xfId="57" applyNumberFormat="1" applyFont="1" applyFill="1" applyBorder="1" applyAlignment="1">
      <alignment horizontal="center" vertical="center"/>
      <protection/>
    </xf>
    <xf numFmtId="0" fontId="4" fillId="25" borderId="14" xfId="57" applyFont="1" applyFill="1" applyBorder="1" applyAlignment="1">
      <alignment horizontal="justify" vertical="center"/>
      <protection/>
    </xf>
    <xf numFmtId="0" fontId="4" fillId="26" borderId="0" xfId="57" applyFont="1" applyFill="1" applyBorder="1">
      <alignment/>
      <protection/>
    </xf>
    <xf numFmtId="0" fontId="4" fillId="0" borderId="0" xfId="57" applyFont="1" applyFill="1">
      <alignment/>
      <protection/>
    </xf>
    <xf numFmtId="0" fontId="3" fillId="0" borderId="0" xfId="57" applyFont="1" applyFill="1" applyAlignment="1">
      <alignment horizontal="center" vertical="center" wrapText="1"/>
      <protection/>
    </xf>
    <xf numFmtId="0" fontId="0" fillId="0" borderId="0" xfId="57" applyFill="1">
      <alignment/>
      <protection/>
    </xf>
    <xf numFmtId="0" fontId="0" fillId="0" borderId="0" xfId="57">
      <alignment/>
      <protection/>
    </xf>
    <xf numFmtId="0" fontId="3" fillId="27" borderId="0" xfId="0" applyFont="1" applyFill="1" applyAlignment="1">
      <alignment/>
    </xf>
    <xf numFmtId="0" fontId="0" fillId="27" borderId="0" xfId="0" applyFill="1" applyAlignment="1">
      <alignment/>
    </xf>
    <xf numFmtId="0" fontId="42" fillId="27" borderId="10" xfId="0" applyFont="1" applyFill="1" applyBorder="1" applyAlignment="1">
      <alignment horizontal="center" vertical="center"/>
    </xf>
    <xf numFmtId="17" fontId="42" fillId="0" borderId="11" xfId="0" applyNumberFormat="1" applyFont="1" applyFill="1" applyBorder="1" applyAlignment="1">
      <alignment horizontal="center" vertical="center"/>
    </xf>
    <xf numFmtId="0" fontId="0" fillId="0" borderId="16" xfId="0" applyBorder="1" applyAlignment="1">
      <alignment vertical="center"/>
    </xf>
    <xf numFmtId="0" fontId="0" fillId="0" borderId="0" xfId="0" applyAlignment="1">
      <alignment vertical="center" wrapText="1"/>
    </xf>
    <xf numFmtId="0" fontId="4" fillId="0" borderId="0" xfId="0" applyFont="1" applyAlignment="1">
      <alignment vertical="center"/>
    </xf>
    <xf numFmtId="0" fontId="4" fillId="0" borderId="13" xfId="0" applyFont="1" applyFill="1" applyBorder="1" applyAlignment="1">
      <alignment vertical="center" wrapText="1"/>
    </xf>
    <xf numFmtId="0" fontId="0" fillId="0" borderId="0" xfId="0" applyAlignment="1">
      <alignment vertical="center"/>
    </xf>
    <xf numFmtId="0" fontId="0" fillId="28" borderId="0" xfId="0" applyFill="1" applyAlignment="1">
      <alignment vertical="center"/>
    </xf>
    <xf numFmtId="0" fontId="4" fillId="28" borderId="0" xfId="0" applyFont="1" applyFill="1" applyAlignment="1">
      <alignment vertical="center" wrapText="1"/>
    </xf>
    <xf numFmtId="0" fontId="0" fillId="0" borderId="0" xfId="0" applyAlignment="1">
      <alignment vertical="top"/>
    </xf>
    <xf numFmtId="0" fontId="30"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14" fontId="4" fillId="0" borderId="13" xfId="0" applyNumberFormat="1" applyFont="1" applyFill="1" applyBorder="1" applyAlignment="1">
      <alignment vertical="center"/>
    </xf>
    <xf numFmtId="0" fontId="4" fillId="0" borderId="13" xfId="0" applyFont="1" applyFill="1" applyBorder="1" applyAlignment="1">
      <alignment vertical="center"/>
    </xf>
    <xf numFmtId="9" fontId="4" fillId="0" borderId="13" xfId="0" applyNumberFormat="1" applyFont="1" applyFill="1" applyBorder="1" applyAlignment="1">
      <alignment vertical="center"/>
    </xf>
    <xf numFmtId="9" fontId="4" fillId="0" borderId="13" xfId="0" applyNumberFormat="1" applyFont="1" applyFill="1" applyBorder="1" applyAlignment="1">
      <alignment vertical="center" wrapText="1"/>
    </xf>
    <xf numFmtId="14" fontId="4" fillId="0" borderId="13" xfId="0" applyNumberFormat="1" applyFont="1" applyFill="1" applyBorder="1" applyAlignment="1">
      <alignment horizontal="center" vertical="center" wrapText="1"/>
    </xf>
    <xf numFmtId="14" fontId="4" fillId="0" borderId="13" xfId="0" applyNumberFormat="1" applyFont="1" applyFill="1" applyBorder="1" applyAlignment="1">
      <alignment vertical="center" wrapText="1"/>
    </xf>
    <xf numFmtId="0" fontId="43" fillId="0" borderId="15" xfId="0" applyFont="1" applyFill="1" applyBorder="1" applyAlignment="1">
      <alignment vertical="center" wrapText="1"/>
    </xf>
    <xf numFmtId="9" fontId="4" fillId="0" borderId="13" xfId="61" applyFont="1" applyFill="1" applyBorder="1" applyAlignment="1">
      <alignment vertical="center" wrapText="1"/>
    </xf>
    <xf numFmtId="0" fontId="43" fillId="0" borderId="13" xfId="0" applyFont="1" applyFill="1" applyBorder="1" applyAlignment="1">
      <alignment vertical="center" wrapText="1"/>
    </xf>
    <xf numFmtId="0" fontId="4" fillId="0" borderId="13" xfId="61" applyNumberFormat="1" applyFont="1" applyFill="1" applyBorder="1" applyAlignment="1">
      <alignment vertical="center" wrapText="1"/>
    </xf>
    <xf numFmtId="14" fontId="4" fillId="0" borderId="13" xfId="0" applyNumberFormat="1" applyFont="1" applyFill="1" applyBorder="1" applyAlignment="1">
      <alignment horizontal="center" vertical="center"/>
    </xf>
    <xf numFmtId="0" fontId="43"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9" fontId="4" fillId="0" borderId="13" xfId="0" applyNumberFormat="1" applyFont="1" applyFill="1" applyBorder="1" applyAlignment="1">
      <alignment horizontal="center" vertical="center" wrapText="1"/>
    </xf>
    <xf numFmtId="14" fontId="4" fillId="0" borderId="13" xfId="0" applyNumberFormat="1" applyFont="1" applyFill="1" applyBorder="1" applyAlignment="1">
      <alignment horizontal="center" vertical="top" wrapText="1"/>
    </xf>
    <xf numFmtId="14" fontId="4" fillId="0" borderId="13" xfId="57" applyNumberFormat="1" applyFont="1" applyFill="1" applyBorder="1" applyAlignment="1">
      <alignment vertical="center"/>
      <protection/>
    </xf>
    <xf numFmtId="0" fontId="4" fillId="0" borderId="13" xfId="57" applyFont="1" applyFill="1" applyBorder="1" applyAlignment="1">
      <alignment horizontal="center" vertical="center" wrapText="1"/>
      <protection/>
    </xf>
    <xf numFmtId="0" fontId="4" fillId="0" borderId="13" xfId="57" applyFont="1" applyFill="1" applyBorder="1" applyAlignment="1">
      <alignment vertical="center" wrapText="1"/>
      <protection/>
    </xf>
    <xf numFmtId="0" fontId="31" fillId="0" borderId="0" xfId="0" applyFont="1" applyFill="1" applyAlignment="1">
      <alignment/>
    </xf>
    <xf numFmtId="0" fontId="31" fillId="0" borderId="0" xfId="0" applyFont="1" applyFill="1" applyBorder="1" applyAlignment="1">
      <alignment horizontal="center" vertical="center" wrapText="1"/>
    </xf>
    <xf numFmtId="0" fontId="30" fillId="28" borderId="13" xfId="0" applyFont="1" applyFill="1" applyBorder="1" applyAlignment="1">
      <alignment horizontal="center" vertical="center"/>
    </xf>
    <xf numFmtId="0" fontId="4" fillId="28" borderId="13" xfId="0" applyFont="1" applyFill="1" applyBorder="1" applyAlignment="1">
      <alignment horizontal="center" vertical="center" wrapText="1"/>
    </xf>
    <xf numFmtId="14" fontId="4" fillId="28" borderId="13" xfId="0" applyNumberFormat="1" applyFont="1" applyFill="1" applyBorder="1" applyAlignment="1">
      <alignment vertical="center"/>
    </xf>
    <xf numFmtId="0" fontId="43" fillId="28" borderId="13" xfId="0" applyFont="1" applyFill="1" applyBorder="1" applyAlignment="1">
      <alignment vertical="center" wrapText="1"/>
    </xf>
    <xf numFmtId="0" fontId="4" fillId="28" borderId="13" xfId="0" applyFont="1" applyFill="1" applyBorder="1" applyAlignment="1">
      <alignment vertical="center"/>
    </xf>
    <xf numFmtId="0" fontId="4" fillId="28" borderId="13" xfId="0" applyFont="1" applyFill="1" applyBorder="1" applyAlignment="1">
      <alignment vertical="center" wrapText="1"/>
    </xf>
    <xf numFmtId="1" fontId="4" fillId="28" borderId="13" xfId="61" applyNumberFormat="1" applyFont="1" applyFill="1" applyBorder="1" applyAlignment="1">
      <alignment vertical="center" wrapText="1"/>
    </xf>
    <xf numFmtId="14" fontId="4" fillId="28" borderId="13" xfId="0" applyNumberFormat="1" applyFont="1" applyFill="1" applyBorder="1" applyAlignment="1">
      <alignment vertical="center" wrapText="1"/>
    </xf>
    <xf numFmtId="0" fontId="30" fillId="0" borderId="14" xfId="0" applyFont="1" applyFill="1" applyBorder="1" applyAlignment="1">
      <alignment horizontal="center" vertical="center"/>
    </xf>
    <xf numFmtId="0" fontId="4" fillId="0" borderId="14" xfId="0" applyFont="1" applyFill="1" applyBorder="1" applyAlignment="1">
      <alignment horizontal="center" vertical="top" wrapText="1"/>
    </xf>
    <xf numFmtId="14" fontId="4" fillId="0" borderId="14" xfId="0" applyNumberFormat="1" applyFont="1" applyFill="1" applyBorder="1" applyAlignment="1">
      <alignment horizontal="center" vertical="center" wrapText="1"/>
    </xf>
    <xf numFmtId="0" fontId="37" fillId="0" borderId="14" xfId="0" applyFont="1" applyFill="1" applyBorder="1" applyAlignment="1">
      <alignment horizontal="center" vertical="top"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vertical="top" wrapText="1"/>
    </xf>
    <xf numFmtId="14" fontId="4" fillId="0" borderId="14" xfId="0" applyNumberFormat="1" applyFont="1" applyFill="1" applyBorder="1" applyAlignment="1">
      <alignment horizontal="center" vertical="top" wrapText="1"/>
    </xf>
    <xf numFmtId="0" fontId="30"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14" fontId="4" fillId="0" borderId="15" xfId="57" applyNumberFormat="1" applyFont="1" applyFill="1" applyBorder="1" applyAlignment="1">
      <alignment vertical="center"/>
      <protection/>
    </xf>
    <xf numFmtId="0" fontId="4" fillId="0" borderId="15" xfId="57" applyFont="1" applyFill="1" applyBorder="1" applyAlignment="1">
      <alignment horizontal="center" vertical="center" wrapText="1"/>
      <protection/>
    </xf>
    <xf numFmtId="0" fontId="4" fillId="0" borderId="15" xfId="57" applyFont="1" applyFill="1" applyBorder="1" applyAlignment="1">
      <alignment vertical="center" wrapText="1"/>
      <protection/>
    </xf>
    <xf numFmtId="9" fontId="4" fillId="0" borderId="15" xfId="57" applyNumberFormat="1" applyFont="1" applyFill="1" applyBorder="1" applyAlignment="1">
      <alignment vertical="center" wrapText="1"/>
      <protection/>
    </xf>
    <xf numFmtId="14" fontId="4" fillId="0" borderId="15" xfId="57" applyNumberFormat="1" applyFont="1" applyFill="1" applyBorder="1" applyAlignment="1">
      <alignment vertical="center" wrapText="1"/>
      <protection/>
    </xf>
    <xf numFmtId="0" fontId="0" fillId="0" borderId="0" xfId="0" applyBorder="1" applyAlignment="1">
      <alignment vertical="center" wrapText="1"/>
    </xf>
    <xf numFmtId="0" fontId="30" fillId="0" borderId="0" xfId="0" applyFont="1" applyBorder="1" applyAlignment="1">
      <alignment horizontal="center" vertical="center"/>
    </xf>
    <xf numFmtId="0" fontId="28" fillId="0" borderId="0" xfId="0" applyFont="1" applyBorder="1" applyAlignment="1">
      <alignment horizontal="center" vertical="center" wrapText="1"/>
    </xf>
    <xf numFmtId="14" fontId="28" fillId="0" borderId="0" xfId="57" applyNumberFormat="1" applyFont="1" applyBorder="1" applyAlignment="1">
      <alignment vertical="center"/>
      <protection/>
    </xf>
    <xf numFmtId="0" fontId="28" fillId="0" borderId="0" xfId="57" applyFont="1" applyBorder="1" applyAlignment="1">
      <alignment horizontal="center" vertical="center" wrapText="1"/>
      <protection/>
    </xf>
    <xf numFmtId="0" fontId="28" fillId="0" borderId="0" xfId="57" applyFont="1" applyBorder="1" applyAlignment="1">
      <alignment vertical="center" wrapText="1"/>
      <protection/>
    </xf>
    <xf numFmtId="17" fontId="28" fillId="0" borderId="0" xfId="57" applyNumberFormat="1" applyFont="1" applyBorder="1" applyAlignment="1">
      <alignment vertical="center" wrapText="1"/>
      <protection/>
    </xf>
    <xf numFmtId="0" fontId="0" fillId="29" borderId="0" xfId="0" applyFill="1" applyBorder="1" applyAlignment="1">
      <alignment vertical="center"/>
    </xf>
    <xf numFmtId="0" fontId="44" fillId="30" borderId="0" xfId="0" applyFont="1" applyFill="1" applyBorder="1" applyAlignment="1">
      <alignment vertical="center"/>
    </xf>
    <xf numFmtId="15" fontId="33" fillId="28" borderId="13" xfId="0" applyNumberFormat="1" applyFont="1" applyFill="1" applyBorder="1" applyAlignment="1">
      <alignment horizontal="center" vertical="center" wrapText="1"/>
    </xf>
    <xf numFmtId="0" fontId="34" fillId="28" borderId="13" xfId="0" applyFont="1" applyFill="1" applyBorder="1" applyAlignment="1">
      <alignment horizontal="justify" vertical="center" wrapText="1"/>
    </xf>
    <xf numFmtId="9" fontId="35" fillId="28" borderId="13" xfId="61" applyFont="1" applyFill="1" applyBorder="1" applyAlignment="1">
      <alignment horizontal="center" vertical="center" wrapText="1"/>
    </xf>
    <xf numFmtId="0" fontId="33" fillId="28" borderId="13" xfId="0" applyFont="1" applyFill="1" applyBorder="1" applyAlignment="1">
      <alignment vertical="center" wrapText="1"/>
    </xf>
    <xf numFmtId="0" fontId="35" fillId="28" borderId="13" xfId="0" applyFont="1" applyFill="1" applyBorder="1" applyAlignment="1">
      <alignment horizontal="center" vertical="center" wrapText="1"/>
    </xf>
    <xf numFmtId="0" fontId="45" fillId="28" borderId="13" xfId="0" applyFont="1" applyFill="1" applyBorder="1" applyAlignment="1">
      <alignment vertical="center" wrapText="1"/>
    </xf>
    <xf numFmtId="0" fontId="33" fillId="28" borderId="13" xfId="0" applyFont="1" applyFill="1" applyBorder="1" applyAlignment="1">
      <alignment vertical="top" wrapText="1"/>
    </xf>
    <xf numFmtId="9" fontId="3" fillId="0" borderId="0" xfId="0" applyNumberFormat="1" applyFont="1" applyAlignment="1">
      <alignment horizontal="center" vertical="center"/>
    </xf>
    <xf numFmtId="0" fontId="25" fillId="31" borderId="13" xfId="0" applyFont="1" applyFill="1" applyBorder="1" applyAlignment="1">
      <alignment horizontal="center" vertical="center" wrapText="1"/>
    </xf>
    <xf numFmtId="0" fontId="0" fillId="0" borderId="0" xfId="0" applyFont="1" applyAlignment="1">
      <alignment horizontal="center" vertical="center"/>
    </xf>
    <xf numFmtId="0" fontId="35" fillId="28" borderId="0" xfId="0" applyFont="1" applyFill="1" applyBorder="1" applyAlignment="1">
      <alignment horizontal="justify" vertical="center" wrapText="1"/>
    </xf>
    <xf numFmtId="9" fontId="3" fillId="0" borderId="0" xfId="0" applyNumberFormat="1" applyFont="1" applyAlignment="1">
      <alignment/>
    </xf>
    <xf numFmtId="0" fontId="3" fillId="0" borderId="0" xfId="0" applyFont="1" applyAlignment="1">
      <alignment horizontal="right"/>
    </xf>
    <xf numFmtId="0" fontId="33" fillId="28" borderId="13" xfId="0" applyFont="1" applyFill="1" applyBorder="1" applyAlignment="1">
      <alignment horizontal="justify" vertical="top" wrapText="1"/>
    </xf>
    <xf numFmtId="0" fontId="34" fillId="28" borderId="0" xfId="0" applyFont="1" applyFill="1" applyBorder="1" applyAlignment="1">
      <alignment horizontal="justify" vertical="center" wrapText="1"/>
    </xf>
    <xf numFmtId="9" fontId="0" fillId="0" borderId="0" xfId="0" applyNumberFormat="1" applyAlignment="1">
      <alignment/>
    </xf>
    <xf numFmtId="9" fontId="0" fillId="0" borderId="0" xfId="61" applyFont="1" applyAlignment="1">
      <alignment/>
    </xf>
    <xf numFmtId="0" fontId="6" fillId="16" borderId="10" xfId="57" applyFont="1" applyFill="1" applyBorder="1" applyAlignment="1">
      <alignment horizontal="center" vertical="center" wrapText="1"/>
      <protection/>
    </xf>
    <xf numFmtId="0" fontId="6" fillId="16" borderId="11" xfId="57" applyFont="1" applyFill="1" applyBorder="1" applyAlignment="1">
      <alignment horizontal="center" vertical="center" wrapText="1"/>
      <protection/>
    </xf>
    <xf numFmtId="0" fontId="6" fillId="16" borderId="16" xfId="57" applyFont="1" applyFill="1" applyBorder="1" applyAlignment="1">
      <alignment horizontal="center" vertical="center" wrapText="1"/>
      <protection/>
    </xf>
    <xf numFmtId="0" fontId="3" fillId="0" borderId="10" xfId="57" applyFont="1" applyBorder="1" applyAlignment="1">
      <alignment horizontal="justify" vertical="center" wrapText="1"/>
      <protection/>
    </xf>
    <xf numFmtId="0" fontId="3" fillId="0" borderId="11" xfId="57" applyFont="1" applyBorder="1" applyAlignment="1">
      <alignment horizontal="justify" vertical="center" wrapText="1"/>
      <protection/>
    </xf>
    <xf numFmtId="0" fontId="3" fillId="0" borderId="16" xfId="57" applyFont="1" applyBorder="1" applyAlignment="1">
      <alignment horizontal="justify" vertical="center" wrapText="1"/>
      <protection/>
    </xf>
    <xf numFmtId="0" fontId="5" fillId="0" borderId="14" xfId="57" applyFont="1" applyFill="1" applyBorder="1" applyAlignment="1">
      <alignment horizontal="center" vertical="center"/>
      <protection/>
    </xf>
    <xf numFmtId="0" fontId="5" fillId="0" borderId="15" xfId="57" applyFont="1" applyFill="1" applyBorder="1" applyAlignment="1">
      <alignment horizontal="center" vertical="center"/>
      <protection/>
    </xf>
    <xf numFmtId="0" fontId="5" fillId="0" borderId="14" xfId="57" applyFont="1" applyFill="1" applyBorder="1" applyAlignment="1">
      <alignment horizontal="center" vertical="center" wrapText="1"/>
      <protection/>
    </xf>
    <xf numFmtId="0" fontId="5" fillId="0" borderId="15" xfId="57" applyFont="1" applyFill="1" applyBorder="1" applyAlignment="1">
      <alignment horizontal="center" vertical="center" wrapText="1"/>
      <protection/>
    </xf>
    <xf numFmtId="0" fontId="5" fillId="0" borderId="10" xfId="57" applyFont="1" applyFill="1" applyBorder="1" applyAlignment="1">
      <alignment horizontal="left" vertical="center" wrapText="1"/>
      <protection/>
    </xf>
    <xf numFmtId="0" fontId="5" fillId="0" borderId="11" xfId="57" applyFont="1" applyFill="1" applyBorder="1" applyAlignment="1">
      <alignment horizontal="left" vertical="center" wrapText="1"/>
      <protection/>
    </xf>
    <xf numFmtId="0" fontId="5" fillId="0" borderId="16" xfId="57" applyFont="1" applyFill="1" applyBorder="1" applyAlignment="1">
      <alignment horizontal="left" vertical="center" wrapText="1"/>
      <protection/>
    </xf>
    <xf numFmtId="0" fontId="3" fillId="0" borderId="10" xfId="57" applyFont="1" applyFill="1" applyBorder="1" applyAlignment="1">
      <alignment horizontal="center" vertical="center" wrapText="1"/>
      <protection/>
    </xf>
    <xf numFmtId="0" fontId="3" fillId="0" borderId="11" xfId="57" applyFont="1" applyFill="1" applyBorder="1" applyAlignment="1">
      <alignment horizontal="center" vertical="center" wrapText="1"/>
      <protection/>
    </xf>
    <xf numFmtId="0" fontId="3" fillId="0" borderId="16"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0" fontId="4" fillId="0" borderId="10" xfId="57" applyFont="1" applyFill="1" applyBorder="1" applyAlignment="1">
      <alignment horizontal="center"/>
      <protection/>
    </xf>
    <xf numFmtId="0" fontId="4" fillId="0" borderId="11" xfId="57" applyFont="1" applyFill="1" applyBorder="1" applyAlignment="1">
      <alignment horizontal="center"/>
      <protection/>
    </xf>
    <xf numFmtId="0" fontId="4" fillId="0" borderId="16" xfId="57" applyFont="1" applyFill="1" applyBorder="1" applyAlignment="1">
      <alignment horizontal="center"/>
      <protection/>
    </xf>
    <xf numFmtId="0" fontId="3" fillId="31" borderId="13" xfId="0" applyFont="1" applyFill="1" applyBorder="1" applyAlignment="1">
      <alignment horizontal="center" vertical="center"/>
    </xf>
    <xf numFmtId="0" fontId="46" fillId="24" borderId="10" xfId="0" applyFont="1" applyFill="1" applyBorder="1" applyAlignment="1">
      <alignment horizontal="center" vertical="center"/>
    </xf>
    <xf numFmtId="0" fontId="46" fillId="24" borderId="11" xfId="0" applyFont="1" applyFill="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24" fillId="0" borderId="17" xfId="0" applyFont="1" applyBorder="1" applyAlignment="1">
      <alignment horizontal="center" vertical="center"/>
    </xf>
    <xf numFmtId="0" fontId="24" fillId="0" borderId="0" xfId="0" applyFont="1" applyBorder="1" applyAlignment="1">
      <alignment horizontal="center" vertical="center"/>
    </xf>
    <xf numFmtId="0" fontId="42" fillId="27" borderId="10" xfId="0" applyFont="1" applyFill="1" applyBorder="1" applyAlignment="1">
      <alignment horizontal="center" vertical="center"/>
    </xf>
    <xf numFmtId="0" fontId="42" fillId="27" borderId="11"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6" xfId="0" applyFont="1" applyFill="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Followed Hyperlink" xfId="50"/>
    <cellStyle name="Incorrecto" xfId="51"/>
    <cellStyle name="Comma" xfId="52"/>
    <cellStyle name="Comma [0]" xfId="53"/>
    <cellStyle name="Currency" xfId="54"/>
    <cellStyle name="Currency [0]" xfId="55"/>
    <cellStyle name="Neutral" xfId="56"/>
    <cellStyle name="Normal 2" xfId="57"/>
    <cellStyle name="Notas" xfId="58"/>
    <cellStyle name="Notas 2" xfId="59"/>
    <cellStyle name="Notas 3"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11">
    <dxf>
      <font>
        <color theme="1"/>
      </font>
      <fill>
        <patternFill>
          <bgColor rgb="FFFFFF00"/>
        </patternFill>
      </fill>
    </dxf>
    <dxf>
      <font>
        <color theme="1"/>
      </font>
      <fill>
        <patternFill>
          <bgColor rgb="FFFFFF00"/>
        </patternFill>
      </fill>
    </dxf>
    <dxf>
      <font>
        <color theme="0"/>
      </font>
      <fill>
        <patternFill>
          <bgColor rgb="FF00B050"/>
        </patternFill>
      </fill>
    </dxf>
    <dxf>
      <font>
        <color theme="1"/>
      </font>
      <fill>
        <patternFill>
          <bgColor rgb="FFFFFF00"/>
        </patternFill>
      </fill>
    </dxf>
    <dxf>
      <font>
        <color theme="1"/>
      </font>
      <fill>
        <patternFill>
          <bgColor rgb="FFFFFF00"/>
        </patternFill>
      </fill>
    </dxf>
    <dxf>
      <font>
        <color theme="0"/>
      </font>
      <fill>
        <patternFill>
          <bgColor rgb="FF00B050"/>
        </patternFill>
      </fill>
    </dxf>
    <dxf>
      <font>
        <color theme="1"/>
      </font>
      <fill>
        <patternFill>
          <bgColor rgb="FFFFFF00"/>
        </patternFill>
      </fill>
    </dxf>
    <dxf>
      <font>
        <color theme="1"/>
      </font>
      <fill>
        <patternFill>
          <bgColor rgb="FFFFFF00"/>
        </patternFill>
      </fill>
    </dxf>
    <dxf>
      <font>
        <color theme="0"/>
      </font>
      <fill>
        <patternFill>
          <bgColor rgb="FF00B050"/>
        </patternFill>
      </fill>
    </dxf>
    <dxf>
      <fill>
        <patternFill patternType="none">
          <bgColor indexed="65"/>
        </patternFill>
      </fill>
      <border/>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266700</xdr:colOff>
      <xdr:row>0</xdr:row>
      <xdr:rowOff>0</xdr:rowOff>
    </xdr:from>
    <xdr:to>
      <xdr:col>13</xdr:col>
      <xdr:colOff>838200</xdr:colOff>
      <xdr:row>1</xdr:row>
      <xdr:rowOff>9525</xdr:rowOff>
    </xdr:to>
    <xdr:pic>
      <xdr:nvPicPr>
        <xdr:cNvPr id="1" name="Picture 1"/>
        <xdr:cNvPicPr preferRelativeResize="1">
          <a:picLocks noChangeAspect="1"/>
        </xdr:cNvPicPr>
      </xdr:nvPicPr>
      <xdr:blipFill>
        <a:blip r:embed="rId1"/>
        <a:stretch>
          <a:fillRect/>
        </a:stretch>
      </xdr:blipFill>
      <xdr:spPr>
        <a:xfrm>
          <a:off x="12430125" y="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123825</xdr:rowOff>
    </xdr:from>
    <xdr:to>
      <xdr:col>1</xdr:col>
      <xdr:colOff>752475</xdr:colOff>
      <xdr:row>3</xdr:row>
      <xdr:rowOff>228600</xdr:rowOff>
    </xdr:to>
    <xdr:pic>
      <xdr:nvPicPr>
        <xdr:cNvPr id="1" name="Imagen 1"/>
        <xdr:cNvPicPr preferRelativeResize="1">
          <a:picLocks noChangeAspect="1"/>
        </xdr:cNvPicPr>
      </xdr:nvPicPr>
      <xdr:blipFill>
        <a:blip r:embed="rId1"/>
        <a:stretch>
          <a:fillRect/>
        </a:stretch>
      </xdr:blipFill>
      <xdr:spPr>
        <a:xfrm>
          <a:off x="180975" y="123825"/>
          <a:ext cx="140017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RABAJO\Disco%20C\EVALUACIONES\PROGRAMAS%202017\SEGUIMIENTO%20PLAN%20DE%20MEJORAMIENTO\SEGUIMIENTO%20SEPT.%202017\DIRECCI&#211;N%20ADMINISTRATIVA\PLAN%20DE%20MEJORAMIENTO%20AUDITORIA%20C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Tablas"/>
    </sheetNames>
    <sheetDataSet>
      <sheetData sheetId="1">
        <row r="2">
          <cell r="L2">
            <v>0</v>
          </cell>
        </row>
        <row r="3">
          <cell r="L3">
            <v>0.5</v>
          </cell>
        </row>
        <row r="4">
          <cell r="L4">
            <v>1</v>
          </cell>
        </row>
        <row r="5">
          <cell r="L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6"/>
  <sheetViews>
    <sheetView view="pageBreakPreview" zoomScale="75" zoomScaleNormal="75" zoomScaleSheetLayoutView="75" zoomScalePageLayoutView="0" workbookViewId="0" topLeftCell="D1">
      <selection activeCell="K15" sqref="K15"/>
    </sheetView>
  </sheetViews>
  <sheetFormatPr defaultColWidth="11.421875" defaultRowHeight="12.75"/>
  <cols>
    <col min="1" max="1" width="7.28125" style="31" customWidth="1"/>
    <col min="2" max="2" width="12.28125" style="31" customWidth="1"/>
    <col min="3" max="3" width="15.140625" style="31" customWidth="1"/>
    <col min="4" max="4" width="20.57421875" style="31" customWidth="1"/>
    <col min="5" max="5" width="14.28125" style="31" customWidth="1"/>
    <col min="6" max="6" width="16.28125" style="31" customWidth="1"/>
    <col min="7" max="7" width="14.00390625" style="31" customWidth="1"/>
    <col min="8" max="8" width="12.57421875" style="31" customWidth="1"/>
    <col min="9" max="9" width="10.421875" style="31" customWidth="1"/>
    <col min="10" max="11" width="14.421875" style="31" customWidth="1"/>
    <col min="12" max="12" width="15.00390625" style="31" customWidth="1"/>
    <col min="13" max="13" width="15.7109375" style="31" customWidth="1"/>
    <col min="14" max="14" width="17.421875" style="31" customWidth="1"/>
    <col min="15" max="15" width="15.421875" style="31" customWidth="1"/>
    <col min="16" max="16" width="11.421875" style="31" hidden="1" customWidth="1"/>
    <col min="17" max="16384" width="11.421875" style="31" customWidth="1"/>
  </cols>
  <sheetData>
    <row r="1" spans="1:14" s="9" customFormat="1" ht="44.25" customHeight="1">
      <c r="A1" s="116" t="s">
        <v>5</v>
      </c>
      <c r="B1" s="117"/>
      <c r="C1" s="117"/>
      <c r="D1" s="117"/>
      <c r="E1" s="117"/>
      <c r="F1" s="117"/>
      <c r="G1" s="117"/>
      <c r="H1" s="117"/>
      <c r="I1" s="117"/>
      <c r="J1" s="117"/>
      <c r="K1" s="117"/>
      <c r="L1" s="117"/>
      <c r="M1" s="118"/>
      <c r="N1" s="8"/>
    </row>
    <row r="2" spans="1:14" s="9" customFormat="1" ht="18" customHeight="1">
      <c r="A2" s="119" t="s">
        <v>0</v>
      </c>
      <c r="B2" s="120"/>
      <c r="C2" s="120"/>
      <c r="D2" s="120"/>
      <c r="E2" s="120"/>
      <c r="F2" s="121"/>
      <c r="G2" s="120"/>
      <c r="H2" s="120"/>
      <c r="I2" s="120"/>
      <c r="J2" s="120"/>
      <c r="K2" s="120"/>
      <c r="L2" s="120"/>
      <c r="M2" s="120"/>
      <c r="N2" s="121"/>
    </row>
    <row r="3" spans="1:14" s="10" customFormat="1" ht="30" customHeight="1">
      <c r="A3" s="122" t="s">
        <v>1</v>
      </c>
      <c r="B3" s="124" t="s">
        <v>13</v>
      </c>
      <c r="C3" s="124" t="s">
        <v>15</v>
      </c>
      <c r="D3" s="124" t="s">
        <v>6</v>
      </c>
      <c r="E3" s="124" t="s">
        <v>14</v>
      </c>
      <c r="F3" s="124" t="s">
        <v>17</v>
      </c>
      <c r="G3" s="124" t="s">
        <v>7</v>
      </c>
      <c r="H3" s="124" t="s">
        <v>8</v>
      </c>
      <c r="I3" s="132" t="s">
        <v>9</v>
      </c>
      <c r="J3" s="133"/>
      <c r="K3" s="132" t="s">
        <v>12</v>
      </c>
      <c r="L3" s="133"/>
      <c r="M3" s="124" t="s">
        <v>16</v>
      </c>
      <c r="N3" s="124" t="s">
        <v>2</v>
      </c>
    </row>
    <row r="4" spans="1:14" s="10" customFormat="1" ht="31.5" customHeight="1">
      <c r="A4" s="123"/>
      <c r="B4" s="125"/>
      <c r="C4" s="125"/>
      <c r="D4" s="123"/>
      <c r="E4" s="123"/>
      <c r="F4" s="125"/>
      <c r="G4" s="125"/>
      <c r="H4" s="125"/>
      <c r="I4" s="12" t="s">
        <v>10</v>
      </c>
      <c r="J4" s="12" t="s">
        <v>11</v>
      </c>
      <c r="K4" s="11" t="s">
        <v>18</v>
      </c>
      <c r="L4" s="13" t="s">
        <v>19</v>
      </c>
      <c r="M4" s="125"/>
      <c r="N4" s="125"/>
    </row>
    <row r="5" spans="1:16" s="10" customFormat="1" ht="21.75" customHeight="1">
      <c r="A5" s="14"/>
      <c r="B5" s="14"/>
      <c r="C5" s="14"/>
      <c r="D5" s="14"/>
      <c r="E5" s="14"/>
      <c r="F5" s="15"/>
      <c r="G5" s="15"/>
      <c r="H5" s="15"/>
      <c r="I5" s="15"/>
      <c r="J5" s="15"/>
      <c r="K5" s="15"/>
      <c r="L5" s="15"/>
      <c r="M5" s="16"/>
      <c r="N5" s="17"/>
      <c r="O5" s="18"/>
      <c r="P5" s="19"/>
    </row>
    <row r="6" spans="1:16" s="10" customFormat="1" ht="21.75" customHeight="1">
      <c r="A6" s="14"/>
      <c r="B6" s="14"/>
      <c r="C6" s="14"/>
      <c r="D6" s="14"/>
      <c r="E6" s="14"/>
      <c r="F6" s="15"/>
      <c r="G6" s="15"/>
      <c r="H6" s="15"/>
      <c r="I6" s="15"/>
      <c r="J6" s="15"/>
      <c r="K6" s="15"/>
      <c r="L6" s="15"/>
      <c r="M6" s="16"/>
      <c r="N6" s="17"/>
      <c r="O6" s="20"/>
      <c r="P6" s="21"/>
    </row>
    <row r="7" spans="1:16" s="10" customFormat="1" ht="21.75" customHeight="1">
      <c r="A7" s="14"/>
      <c r="B7" s="14"/>
      <c r="C7" s="14"/>
      <c r="D7" s="14"/>
      <c r="E7" s="14"/>
      <c r="F7" s="15"/>
      <c r="G7" s="15"/>
      <c r="H7" s="15"/>
      <c r="I7" s="15"/>
      <c r="J7" s="15"/>
      <c r="K7" s="15"/>
      <c r="L7" s="15"/>
      <c r="M7" s="16"/>
      <c r="N7" s="17"/>
      <c r="O7" s="20"/>
      <c r="P7" s="21"/>
    </row>
    <row r="8" spans="1:16" s="10" customFormat="1" ht="21.75" customHeight="1">
      <c r="A8" s="14"/>
      <c r="B8" s="14"/>
      <c r="C8" s="14"/>
      <c r="D8" s="14"/>
      <c r="E8" s="14"/>
      <c r="F8" s="15"/>
      <c r="G8" s="15"/>
      <c r="H8" s="15"/>
      <c r="I8" s="15"/>
      <c r="J8" s="15"/>
      <c r="K8" s="15"/>
      <c r="L8" s="15"/>
      <c r="M8" s="16"/>
      <c r="N8" s="17"/>
      <c r="O8" s="20"/>
      <c r="P8" s="21"/>
    </row>
    <row r="9" spans="1:16" s="10" customFormat="1" ht="21.75" customHeight="1">
      <c r="A9" s="14"/>
      <c r="B9" s="14"/>
      <c r="C9" s="14"/>
      <c r="D9" s="14"/>
      <c r="E9" s="14"/>
      <c r="F9" s="15"/>
      <c r="G9" s="15"/>
      <c r="H9" s="15"/>
      <c r="I9" s="15"/>
      <c r="J9" s="15"/>
      <c r="K9" s="15"/>
      <c r="L9" s="15"/>
      <c r="M9" s="16"/>
      <c r="N9" s="17"/>
      <c r="O9" s="20"/>
      <c r="P9" s="21"/>
    </row>
    <row r="10" spans="1:16" s="10" customFormat="1" ht="21.75" customHeight="1">
      <c r="A10" s="14"/>
      <c r="B10" s="14"/>
      <c r="C10" s="14"/>
      <c r="D10" s="14"/>
      <c r="E10" s="14"/>
      <c r="F10" s="15"/>
      <c r="G10" s="15"/>
      <c r="H10" s="15"/>
      <c r="I10" s="15"/>
      <c r="J10" s="15"/>
      <c r="K10" s="15"/>
      <c r="L10" s="15"/>
      <c r="M10" s="16"/>
      <c r="N10" s="17"/>
      <c r="O10" s="20"/>
      <c r="P10" s="21"/>
    </row>
    <row r="11" spans="1:16" s="10" customFormat="1" ht="21.75" customHeight="1">
      <c r="A11" s="14"/>
      <c r="B11" s="14"/>
      <c r="C11" s="14"/>
      <c r="D11" s="14"/>
      <c r="E11" s="14"/>
      <c r="F11" s="15"/>
      <c r="G11" s="15"/>
      <c r="H11" s="15"/>
      <c r="I11" s="15"/>
      <c r="J11" s="15"/>
      <c r="K11" s="15"/>
      <c r="L11" s="15"/>
      <c r="M11" s="16"/>
      <c r="N11" s="17"/>
      <c r="O11" s="20"/>
      <c r="P11" s="21"/>
    </row>
    <row r="12" spans="1:16" s="10" customFormat="1" ht="21.75" customHeight="1">
      <c r="A12" s="14"/>
      <c r="B12" s="14"/>
      <c r="C12" s="14"/>
      <c r="D12" s="14"/>
      <c r="E12" s="14"/>
      <c r="F12" s="15"/>
      <c r="G12" s="15"/>
      <c r="H12" s="15"/>
      <c r="I12" s="15"/>
      <c r="J12" s="15"/>
      <c r="K12" s="15"/>
      <c r="L12" s="15"/>
      <c r="M12" s="16"/>
      <c r="N12" s="17"/>
      <c r="O12" s="22"/>
      <c r="P12" s="23"/>
    </row>
    <row r="13" spans="1:16" s="10" customFormat="1" ht="21.75" customHeight="1">
      <c r="A13" s="14"/>
      <c r="B13" s="14"/>
      <c r="C13" s="14"/>
      <c r="D13" s="14"/>
      <c r="E13" s="14"/>
      <c r="F13" s="15"/>
      <c r="G13" s="15"/>
      <c r="H13" s="15"/>
      <c r="I13" s="15"/>
      <c r="J13" s="15"/>
      <c r="K13" s="15"/>
      <c r="L13" s="15"/>
      <c r="M13" s="16"/>
      <c r="N13" s="17"/>
      <c r="O13" s="22"/>
      <c r="P13" s="23"/>
    </row>
    <row r="14" spans="1:16" s="10" customFormat="1" ht="21.75" customHeight="1">
      <c r="A14" s="14"/>
      <c r="B14" s="14"/>
      <c r="C14" s="14"/>
      <c r="D14" s="14"/>
      <c r="E14" s="14"/>
      <c r="F14" s="15"/>
      <c r="G14" s="15"/>
      <c r="H14" s="15"/>
      <c r="I14" s="15"/>
      <c r="J14" s="15"/>
      <c r="K14" s="15"/>
      <c r="L14" s="15"/>
      <c r="M14" s="16"/>
      <c r="N14" s="17"/>
      <c r="O14" s="22"/>
      <c r="P14" s="23"/>
    </row>
    <row r="15" spans="1:16" s="10" customFormat="1" ht="21.75" customHeight="1">
      <c r="A15" s="14"/>
      <c r="B15" s="14"/>
      <c r="C15" s="14"/>
      <c r="D15" s="14"/>
      <c r="E15" s="14"/>
      <c r="F15" s="15"/>
      <c r="G15" s="15"/>
      <c r="H15" s="15"/>
      <c r="I15" s="15"/>
      <c r="J15" s="15"/>
      <c r="K15" s="15"/>
      <c r="L15" s="15"/>
      <c r="M15" s="16"/>
      <c r="N15" s="17"/>
      <c r="O15" s="22"/>
      <c r="P15" s="23"/>
    </row>
    <row r="16" spans="1:16" s="10" customFormat="1" ht="21.75" customHeight="1">
      <c r="A16" s="14"/>
      <c r="B16" s="14"/>
      <c r="C16" s="14"/>
      <c r="D16" s="14"/>
      <c r="E16" s="14"/>
      <c r="F16" s="15"/>
      <c r="G16" s="15"/>
      <c r="H16" s="15"/>
      <c r="I16" s="15"/>
      <c r="J16" s="15"/>
      <c r="K16" s="15"/>
      <c r="L16" s="15"/>
      <c r="M16" s="16"/>
      <c r="N16" s="17"/>
      <c r="O16" s="22"/>
      <c r="P16" s="23"/>
    </row>
    <row r="17" spans="1:16" s="10" customFormat="1" ht="21.75" customHeight="1">
      <c r="A17" s="14"/>
      <c r="B17" s="14"/>
      <c r="C17" s="14"/>
      <c r="D17" s="14"/>
      <c r="E17" s="14"/>
      <c r="F17" s="15"/>
      <c r="G17" s="15"/>
      <c r="H17" s="15"/>
      <c r="I17" s="15"/>
      <c r="J17" s="15"/>
      <c r="K17" s="15"/>
      <c r="L17" s="15"/>
      <c r="M17" s="16"/>
      <c r="N17" s="17"/>
      <c r="O17" s="22"/>
      <c r="P17" s="23"/>
    </row>
    <row r="18" spans="1:16" s="10" customFormat="1" ht="21.75" customHeight="1">
      <c r="A18" s="14"/>
      <c r="B18" s="14"/>
      <c r="C18" s="14"/>
      <c r="D18" s="14"/>
      <c r="E18" s="14"/>
      <c r="F18" s="15"/>
      <c r="G18" s="15"/>
      <c r="H18" s="15"/>
      <c r="I18" s="15"/>
      <c r="J18" s="15"/>
      <c r="K18" s="15"/>
      <c r="L18" s="15"/>
      <c r="M18" s="16"/>
      <c r="N18" s="17"/>
      <c r="O18" s="22"/>
      <c r="P18" s="23"/>
    </row>
    <row r="19" spans="1:16" s="10" customFormat="1" ht="21.75" customHeight="1">
      <c r="A19" s="14"/>
      <c r="B19" s="14"/>
      <c r="C19" s="14"/>
      <c r="D19" s="14"/>
      <c r="E19" s="14"/>
      <c r="F19" s="15"/>
      <c r="G19" s="15"/>
      <c r="H19" s="15"/>
      <c r="I19" s="15"/>
      <c r="J19" s="15"/>
      <c r="K19" s="15"/>
      <c r="L19" s="15"/>
      <c r="M19" s="16"/>
      <c r="N19" s="17"/>
      <c r="O19" s="22"/>
      <c r="P19" s="23"/>
    </row>
    <row r="20" spans="1:16" s="10" customFormat="1" ht="21.75" customHeight="1">
      <c r="A20" s="14"/>
      <c r="B20" s="14"/>
      <c r="C20" s="14"/>
      <c r="D20" s="14"/>
      <c r="E20" s="14"/>
      <c r="F20" s="15"/>
      <c r="G20" s="24"/>
      <c r="H20" s="24"/>
      <c r="I20" s="24"/>
      <c r="J20" s="24"/>
      <c r="K20" s="24"/>
      <c r="L20" s="24"/>
      <c r="M20" s="25"/>
      <c r="N20" s="26"/>
      <c r="O20" s="27"/>
      <c r="P20" s="23"/>
    </row>
    <row r="21" spans="1:14" s="28" customFormat="1" ht="18" customHeight="1">
      <c r="A21" s="134"/>
      <c r="B21" s="135"/>
      <c r="C21" s="135"/>
      <c r="D21" s="135"/>
      <c r="E21" s="135"/>
      <c r="F21" s="135"/>
      <c r="G21" s="134"/>
      <c r="H21" s="135"/>
      <c r="I21" s="135"/>
      <c r="J21" s="135"/>
      <c r="K21" s="135"/>
      <c r="L21" s="135"/>
      <c r="M21" s="135"/>
      <c r="N21" s="136"/>
    </row>
    <row r="22" spans="1:14" s="28" customFormat="1" ht="18" customHeight="1">
      <c r="A22" s="126" t="s">
        <v>4</v>
      </c>
      <c r="B22" s="127"/>
      <c r="C22" s="127"/>
      <c r="D22" s="127"/>
      <c r="E22" s="127"/>
      <c r="F22" s="127"/>
      <c r="G22" s="127"/>
      <c r="H22" s="127"/>
      <c r="I22" s="127"/>
      <c r="J22" s="127"/>
      <c r="K22" s="127"/>
      <c r="L22" s="127"/>
      <c r="M22" s="127"/>
      <c r="N22" s="128"/>
    </row>
    <row r="23" spans="1:15" s="30" customFormat="1" ht="25.5" customHeight="1">
      <c r="A23" s="129" t="s">
        <v>3</v>
      </c>
      <c r="B23" s="130"/>
      <c r="C23" s="130"/>
      <c r="D23" s="130"/>
      <c r="E23" s="130"/>
      <c r="F23" s="130"/>
      <c r="G23" s="130"/>
      <c r="H23" s="130"/>
      <c r="I23" s="130"/>
      <c r="J23" s="130"/>
      <c r="K23" s="130"/>
      <c r="L23" s="130"/>
      <c r="M23" s="130"/>
      <c r="N23" s="131"/>
      <c r="O23" s="29"/>
    </row>
    <row r="24" spans="6:14" ht="12.75">
      <c r="F24" s="10"/>
      <c r="G24" s="10"/>
      <c r="H24" s="10"/>
      <c r="I24" s="10"/>
      <c r="J24" s="10"/>
      <c r="K24" s="10"/>
      <c r="L24" s="10"/>
      <c r="M24" s="10"/>
      <c r="N24" s="10"/>
    </row>
    <row r="25" spans="6:14" ht="12.75">
      <c r="F25" s="10"/>
      <c r="G25" s="10"/>
      <c r="H25" s="10"/>
      <c r="I25" s="10"/>
      <c r="J25" s="10"/>
      <c r="K25" s="10"/>
      <c r="L25" s="10"/>
      <c r="M25" s="10"/>
      <c r="N25" s="10"/>
    </row>
    <row r="26" spans="6:14" ht="12.75">
      <c r="F26" s="10"/>
      <c r="G26" s="10"/>
      <c r="H26" s="10"/>
      <c r="I26" s="10"/>
      <c r="J26" s="10"/>
      <c r="K26" s="10"/>
      <c r="L26" s="10"/>
      <c r="M26" s="10"/>
      <c r="N26" s="10"/>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sheetProtection/>
  <mergeCells count="19">
    <mergeCell ref="A22:N22"/>
    <mergeCell ref="A23:N23"/>
    <mergeCell ref="H3:H4"/>
    <mergeCell ref="I3:J3"/>
    <mergeCell ref="K3:L3"/>
    <mergeCell ref="M3:M4"/>
    <mergeCell ref="N3:N4"/>
    <mergeCell ref="A21:F21"/>
    <mergeCell ref="G21:N21"/>
    <mergeCell ref="A1:M1"/>
    <mergeCell ref="A2:F2"/>
    <mergeCell ref="G2:N2"/>
    <mergeCell ref="A3:A4"/>
    <mergeCell ref="B3:B4"/>
    <mergeCell ref="C3:C4"/>
    <mergeCell ref="D3:D4"/>
    <mergeCell ref="E3:E4"/>
    <mergeCell ref="F3:F4"/>
    <mergeCell ref="G3:G4"/>
  </mergeCells>
  <printOptions horizontalCentered="1" verticalCentered="1"/>
  <pageMargins left="0.35433070866141736" right="0.1968503937007874" top="0.7874015748031497" bottom="0.3937007874015748" header="0.1968503937007874" footer="0.1968503937007874"/>
  <pageSetup horizontalDpi="600" verticalDpi="600" orientation="landscape" paperSize="121" scale="81" r:id="rId4"/>
  <headerFooter alignWithMargins="0">
    <oddHeader>&amp;R&amp;8COPIA CONTROLADA</oddHeader>
    <oddFooter xml:space="preserve">&amp;L&amp;8R 197 de 2010&amp;C&amp;8VERSIÓN: 5
Con participación ciudadana en el control fiscal, Medellín gana&amp;R&amp;8PÁGINA &amp;P DE &amp;N                                    </oddFooter>
  </headerFooter>
  <rowBreaks count="1" manualBreakCount="1">
    <brk id="22" max="12" man="1"/>
  </rowBreaks>
  <drawing r:id="rId3"/>
  <legacyDrawing r:id="rId2"/>
  <oleObjects>
    <oleObject progId="Word.Document.8" shapeId="806820" r:id="rId1"/>
  </oleObjects>
</worksheet>
</file>

<file path=xl/worksheets/sheet2.xml><?xml version="1.0" encoding="utf-8"?>
<worksheet xmlns="http://schemas.openxmlformats.org/spreadsheetml/2006/main" xmlns:r="http://schemas.openxmlformats.org/officeDocument/2006/relationships">
  <dimension ref="A2:AW38"/>
  <sheetViews>
    <sheetView tabSelected="1" zoomScale="90" zoomScaleNormal="90" zoomScalePageLayoutView="0" workbookViewId="0" topLeftCell="W4">
      <pane ySplit="6" topLeftCell="A10" activePane="bottomLeft" state="frozen"/>
      <selection pane="topLeft" activeCell="A4" sqref="A4"/>
      <selection pane="bottomLeft" activeCell="AE30" sqref="AE30"/>
    </sheetView>
  </sheetViews>
  <sheetFormatPr defaultColWidth="11.421875" defaultRowHeight="12.75"/>
  <cols>
    <col min="1" max="1" width="12.421875" style="0" customWidth="1"/>
    <col min="2" max="2" width="13.8515625" style="0" customWidth="1"/>
    <col min="4" max="4" width="28.140625" style="0" customWidth="1"/>
    <col min="5" max="5" width="14.7109375" style="0" customWidth="1"/>
    <col min="6" max="6" width="19.8515625" style="0" customWidth="1"/>
    <col min="7" max="7" width="14.140625" style="0" customWidth="1"/>
    <col min="8" max="8" width="21.8515625" style="0" customWidth="1"/>
    <col min="9" max="9" width="16.57421875" style="0" customWidth="1"/>
    <col min="10" max="10" width="17.28125" style="0" customWidth="1"/>
    <col min="11" max="11" width="14.7109375" style="0" customWidth="1"/>
    <col min="13" max="13" width="14.8515625" style="0" customWidth="1"/>
    <col min="14" max="14" width="15.00390625" style="0" customWidth="1"/>
    <col min="17" max="17" width="12.8515625" style="0" customWidth="1"/>
    <col min="18" max="18" width="17.140625" style="0" customWidth="1"/>
    <col min="19" max="19" width="14.7109375" style="0" customWidth="1"/>
    <col min="20" max="20" width="15.57421875" style="0" customWidth="1"/>
    <col min="21" max="21" width="47.00390625" style="0" customWidth="1"/>
    <col min="22" max="22" width="36.00390625" style="0" customWidth="1"/>
    <col min="23" max="23" width="14.7109375" style="0" customWidth="1"/>
    <col min="24" max="24" width="16.7109375" style="0" customWidth="1"/>
    <col min="25" max="25" width="27.00390625" style="0" customWidth="1"/>
    <col min="26" max="26" width="8.7109375" style="0" customWidth="1"/>
    <col min="27" max="27" width="13.28125" style="0" customWidth="1"/>
    <col min="28" max="28" width="60.00390625" style="0" customWidth="1"/>
    <col min="29" max="29" width="48.421875" style="0" customWidth="1"/>
    <col min="30" max="30" width="14.7109375" style="0" customWidth="1"/>
  </cols>
  <sheetData>
    <row r="2" spans="1:16" ht="25.5">
      <c r="A2" s="142" t="s">
        <v>40</v>
      </c>
      <c r="B2" s="143"/>
      <c r="C2" s="143"/>
      <c r="D2" s="143"/>
      <c r="E2" s="143"/>
      <c r="F2" s="143"/>
      <c r="G2" s="143"/>
      <c r="H2" s="143"/>
      <c r="I2" s="143"/>
      <c r="J2" s="143"/>
      <c r="K2" s="143"/>
      <c r="L2" s="143"/>
      <c r="M2" s="143"/>
      <c r="N2" s="143"/>
      <c r="O2" s="143"/>
      <c r="P2" s="143"/>
    </row>
    <row r="4" ht="22.5" customHeight="1"/>
    <row r="6" spans="1:16" ht="15">
      <c r="A6" s="144" t="s">
        <v>20</v>
      </c>
      <c r="B6" s="145"/>
      <c r="C6" s="146" t="s">
        <v>57</v>
      </c>
      <c r="D6" s="146"/>
      <c r="E6" s="146"/>
      <c r="F6" s="146"/>
      <c r="G6" s="36"/>
      <c r="H6" s="144" t="s">
        <v>21</v>
      </c>
      <c r="I6" s="145"/>
      <c r="J6" s="146" t="s">
        <v>58</v>
      </c>
      <c r="K6" s="146"/>
      <c r="L6" s="146"/>
      <c r="M6" s="146"/>
      <c r="N6" s="147"/>
      <c r="O6" s="34" t="s">
        <v>22</v>
      </c>
      <c r="P6" s="35">
        <v>42767</v>
      </c>
    </row>
    <row r="7" spans="1:16" ht="12.75">
      <c r="A7" s="3"/>
      <c r="B7" s="4"/>
      <c r="C7" s="4"/>
      <c r="D7" s="4"/>
      <c r="E7" s="4"/>
      <c r="F7" s="4"/>
      <c r="G7" s="4"/>
      <c r="H7" s="4"/>
      <c r="I7" s="4"/>
      <c r="J7" s="4"/>
      <c r="K7" s="4"/>
      <c r="L7" s="4"/>
      <c r="M7" s="4"/>
      <c r="N7" s="4"/>
      <c r="O7" s="5"/>
      <c r="P7" s="5"/>
    </row>
    <row r="8" spans="1:30" ht="18.75" customHeight="1">
      <c r="A8" s="138" t="s">
        <v>23</v>
      </c>
      <c r="B8" s="139"/>
      <c r="C8" s="139"/>
      <c r="D8" s="139"/>
      <c r="E8" s="139"/>
      <c r="F8" s="139"/>
      <c r="G8" s="139"/>
      <c r="H8" s="139"/>
      <c r="I8" s="139"/>
      <c r="J8" s="139"/>
      <c r="K8" s="139"/>
      <c r="L8" s="139"/>
      <c r="M8" s="139"/>
      <c r="N8" s="139"/>
      <c r="O8" s="140"/>
      <c r="P8" s="141"/>
      <c r="Q8" s="137" t="s">
        <v>202</v>
      </c>
      <c r="R8" s="137"/>
      <c r="S8" s="137"/>
      <c r="T8" s="137"/>
      <c r="U8" s="137"/>
      <c r="V8" s="137"/>
      <c r="W8" s="137"/>
      <c r="X8" s="137" t="s">
        <v>217</v>
      </c>
      <c r="Y8" s="137"/>
      <c r="Z8" s="137"/>
      <c r="AA8" s="137"/>
      <c r="AB8" s="137"/>
      <c r="AC8" s="137"/>
      <c r="AD8" s="137"/>
    </row>
    <row r="9" spans="1:30" s="2" customFormat="1" ht="69" customHeight="1">
      <c r="A9" s="6" t="s">
        <v>1</v>
      </c>
      <c r="B9" s="6" t="s">
        <v>24</v>
      </c>
      <c r="C9" s="7" t="s">
        <v>37</v>
      </c>
      <c r="D9" s="6" t="s">
        <v>25</v>
      </c>
      <c r="E9" s="6" t="s">
        <v>14</v>
      </c>
      <c r="F9" s="6" t="s">
        <v>26</v>
      </c>
      <c r="G9" s="6" t="s">
        <v>27</v>
      </c>
      <c r="H9" s="6" t="s">
        <v>28</v>
      </c>
      <c r="I9" s="6" t="s">
        <v>29</v>
      </c>
      <c r="J9" s="6" t="s">
        <v>30</v>
      </c>
      <c r="K9" s="6" t="s">
        <v>31</v>
      </c>
      <c r="L9" s="6" t="s">
        <v>32</v>
      </c>
      <c r="M9" s="6" t="s">
        <v>33</v>
      </c>
      <c r="N9" s="6" t="s">
        <v>34</v>
      </c>
      <c r="O9" s="6" t="s">
        <v>35</v>
      </c>
      <c r="P9" s="6" t="s">
        <v>36</v>
      </c>
      <c r="Q9" s="107" t="s">
        <v>177</v>
      </c>
      <c r="R9" s="107" t="s">
        <v>178</v>
      </c>
      <c r="S9" s="107" t="s">
        <v>179</v>
      </c>
      <c r="T9" s="107" t="s">
        <v>180</v>
      </c>
      <c r="U9" s="107" t="s">
        <v>181</v>
      </c>
      <c r="V9" s="107" t="s">
        <v>2</v>
      </c>
      <c r="W9" s="107" t="s">
        <v>182</v>
      </c>
      <c r="X9" s="107" t="s">
        <v>177</v>
      </c>
      <c r="Y9" s="107" t="s">
        <v>178</v>
      </c>
      <c r="Z9" s="107" t="s">
        <v>179</v>
      </c>
      <c r="AA9" s="107" t="s">
        <v>180</v>
      </c>
      <c r="AB9" s="107" t="s">
        <v>181</v>
      </c>
      <c r="AC9" s="107" t="s">
        <v>2</v>
      </c>
      <c r="AD9" s="107" t="s">
        <v>182</v>
      </c>
    </row>
    <row r="10" spans="1:30" s="40" customFormat="1" ht="203.25" customHeight="1">
      <c r="A10" s="44">
        <v>1</v>
      </c>
      <c r="B10" s="45" t="s">
        <v>86</v>
      </c>
      <c r="C10" s="46">
        <v>42648</v>
      </c>
      <c r="D10" s="52" t="s">
        <v>41</v>
      </c>
      <c r="E10" s="47" t="s">
        <v>43</v>
      </c>
      <c r="F10" s="39" t="s">
        <v>44</v>
      </c>
      <c r="G10" s="47" t="s">
        <v>45</v>
      </c>
      <c r="H10" s="39" t="s">
        <v>51</v>
      </c>
      <c r="I10" s="39" t="s">
        <v>53</v>
      </c>
      <c r="J10" s="39" t="s">
        <v>99</v>
      </c>
      <c r="K10" s="39" t="s">
        <v>113</v>
      </c>
      <c r="L10" s="53">
        <v>1</v>
      </c>
      <c r="M10" s="39" t="s">
        <v>172</v>
      </c>
      <c r="N10" s="39" t="s">
        <v>114</v>
      </c>
      <c r="O10" s="51" t="s">
        <v>60</v>
      </c>
      <c r="P10" s="51" t="s">
        <v>61</v>
      </c>
      <c r="Q10" s="99">
        <v>42997</v>
      </c>
      <c r="R10" s="100" t="s">
        <v>183</v>
      </c>
      <c r="S10" s="101">
        <v>0.5</v>
      </c>
      <c r="T10" s="99"/>
      <c r="U10" s="105" t="s">
        <v>210</v>
      </c>
      <c r="V10" s="102" t="s">
        <v>211</v>
      </c>
      <c r="W10" s="103" t="str">
        <f>IF(S10="","-",IF(S10=100%,"Cerrada",IF(AND(S10&lt;100%,S10&gt;0%),"En proceso",IF(S10=0%,"No tramitada",IF(S10="NA","NA","-")))))</f>
        <v>En proceso</v>
      </c>
      <c r="X10" s="99">
        <v>43132</v>
      </c>
      <c r="Y10" s="100" t="s">
        <v>183</v>
      </c>
      <c r="Z10" s="101">
        <v>0.5</v>
      </c>
      <c r="AA10" s="99"/>
      <c r="AB10" s="112" t="s">
        <v>220</v>
      </c>
      <c r="AC10" s="112" t="s">
        <v>219</v>
      </c>
      <c r="AD10" s="103" t="str">
        <f>IF(Z10="","-",IF(Z10=100%,"Cerrada",IF(AND(Z10&lt;100%,Z10&gt;0%),"En proceso",IF(Z10=0%,"No tramitada",IF(Z10="NA","NA","-")))))</f>
        <v>En proceso</v>
      </c>
    </row>
    <row r="11" spans="1:30" s="40" customFormat="1" ht="179.25" customHeight="1">
      <c r="A11" s="44">
        <v>2</v>
      </c>
      <c r="B11" s="45" t="s">
        <v>86</v>
      </c>
      <c r="C11" s="46">
        <v>42648</v>
      </c>
      <c r="D11" s="54" t="s">
        <v>122</v>
      </c>
      <c r="E11" s="47" t="s">
        <v>43</v>
      </c>
      <c r="F11" s="39" t="s">
        <v>44</v>
      </c>
      <c r="G11" s="47" t="s">
        <v>45</v>
      </c>
      <c r="H11" s="39" t="s">
        <v>52</v>
      </c>
      <c r="I11" s="39" t="s">
        <v>54</v>
      </c>
      <c r="J11" s="39" t="s">
        <v>123</v>
      </c>
      <c r="K11" s="39" t="s">
        <v>115</v>
      </c>
      <c r="L11" s="53">
        <v>1</v>
      </c>
      <c r="M11" s="39" t="s">
        <v>124</v>
      </c>
      <c r="N11" s="39" t="s">
        <v>116</v>
      </c>
      <c r="O11" s="51" t="s">
        <v>60</v>
      </c>
      <c r="P11" s="51" t="s">
        <v>61</v>
      </c>
      <c r="Q11" s="99">
        <v>42997</v>
      </c>
      <c r="R11" s="100" t="s">
        <v>183</v>
      </c>
      <c r="S11" s="101">
        <v>0.75</v>
      </c>
      <c r="T11" s="99"/>
      <c r="U11" s="102" t="s">
        <v>218</v>
      </c>
      <c r="V11" s="102" t="s">
        <v>209</v>
      </c>
      <c r="W11" s="103" t="str">
        <f aca="true" t="shared" si="0" ref="W11:W27">IF(S11="","-",IF(S11=100%,"Cerrada",IF(AND(S11&lt;100%,S11&gt;0%),"En proceso",IF(S11=0%,"No tramitada",IF(S11="NA","NA","-")))))</f>
        <v>En proceso</v>
      </c>
      <c r="X11" s="99">
        <v>43132</v>
      </c>
      <c r="Y11" s="100" t="s">
        <v>183</v>
      </c>
      <c r="Z11" s="101">
        <v>0.75</v>
      </c>
      <c r="AA11" s="99"/>
      <c r="AB11" s="102" t="s">
        <v>221</v>
      </c>
      <c r="AC11" s="102" t="s">
        <v>209</v>
      </c>
      <c r="AD11" s="103" t="str">
        <f aca="true" t="shared" si="1" ref="AD11:AD27">IF(Z11="","-",IF(Z11=100%,"Cerrada",IF(AND(Z11&lt;100%,Z11&gt;0%),"En proceso",IF(Z11=0%,"No tramitada",IF(Z11="NA","NA","-")))))</f>
        <v>En proceso</v>
      </c>
    </row>
    <row r="12" spans="1:30" s="41" customFormat="1" ht="117.75" customHeight="1">
      <c r="A12" s="44">
        <v>3</v>
      </c>
      <c r="B12" s="45" t="s">
        <v>86</v>
      </c>
      <c r="C12" s="46">
        <v>42648</v>
      </c>
      <c r="D12" s="54" t="s">
        <v>125</v>
      </c>
      <c r="E12" s="47" t="s">
        <v>43</v>
      </c>
      <c r="F12" s="39" t="s">
        <v>44</v>
      </c>
      <c r="G12" s="47" t="s">
        <v>45</v>
      </c>
      <c r="H12" s="39" t="s">
        <v>46</v>
      </c>
      <c r="I12" s="39" t="s">
        <v>126</v>
      </c>
      <c r="J12" s="39" t="s">
        <v>127</v>
      </c>
      <c r="K12" s="39" t="s">
        <v>128</v>
      </c>
      <c r="L12" s="53">
        <v>1</v>
      </c>
      <c r="M12" s="39" t="s">
        <v>129</v>
      </c>
      <c r="N12" s="39" t="s">
        <v>130</v>
      </c>
      <c r="O12" s="51" t="s">
        <v>62</v>
      </c>
      <c r="P12" s="51" t="s">
        <v>61</v>
      </c>
      <c r="Q12" s="99">
        <v>42997</v>
      </c>
      <c r="R12" s="100" t="s">
        <v>183</v>
      </c>
      <c r="S12" s="101">
        <v>1</v>
      </c>
      <c r="T12" s="99"/>
      <c r="U12" s="102" t="s">
        <v>186</v>
      </c>
      <c r="V12" s="104"/>
      <c r="W12" s="103" t="str">
        <f t="shared" si="0"/>
        <v>Cerrada</v>
      </c>
      <c r="X12" s="99">
        <v>43132</v>
      </c>
      <c r="Y12" s="100" t="s">
        <v>183</v>
      </c>
      <c r="Z12" s="101">
        <v>1</v>
      </c>
      <c r="AA12" s="99"/>
      <c r="AB12" s="102"/>
      <c r="AC12" s="104"/>
      <c r="AD12" s="103" t="str">
        <f t="shared" si="1"/>
        <v>Cerrada</v>
      </c>
    </row>
    <row r="13" spans="1:30" s="41" customFormat="1" ht="202.5">
      <c r="A13" s="44">
        <v>4</v>
      </c>
      <c r="B13" s="45" t="s">
        <v>86</v>
      </c>
      <c r="C13" s="46">
        <v>42648</v>
      </c>
      <c r="D13" s="54" t="s">
        <v>103</v>
      </c>
      <c r="E13" s="47" t="s">
        <v>43</v>
      </c>
      <c r="F13" s="39" t="s">
        <v>44</v>
      </c>
      <c r="G13" s="47" t="s">
        <v>45</v>
      </c>
      <c r="H13" s="39" t="s">
        <v>47</v>
      </c>
      <c r="I13" s="39" t="s">
        <v>55</v>
      </c>
      <c r="J13" s="39" t="s">
        <v>131</v>
      </c>
      <c r="K13" s="39" t="s">
        <v>132</v>
      </c>
      <c r="L13" s="55">
        <v>1</v>
      </c>
      <c r="M13" s="39" t="s">
        <v>131</v>
      </c>
      <c r="N13" s="39" t="s">
        <v>133</v>
      </c>
      <c r="O13" s="51" t="s">
        <v>137</v>
      </c>
      <c r="P13" s="51" t="s">
        <v>61</v>
      </c>
      <c r="Q13" s="99">
        <v>42997</v>
      </c>
      <c r="R13" s="100" t="s">
        <v>183</v>
      </c>
      <c r="S13" s="101">
        <v>1</v>
      </c>
      <c r="T13" s="99"/>
      <c r="U13" s="102" t="s">
        <v>188</v>
      </c>
      <c r="V13" s="102"/>
      <c r="W13" s="103" t="str">
        <f t="shared" si="0"/>
        <v>Cerrada</v>
      </c>
      <c r="X13" s="99">
        <v>43132</v>
      </c>
      <c r="Y13" s="100" t="s">
        <v>183</v>
      </c>
      <c r="Z13" s="101">
        <v>1</v>
      </c>
      <c r="AA13" s="99"/>
      <c r="AB13" s="102"/>
      <c r="AC13" s="102"/>
      <c r="AD13" s="103" t="str">
        <f t="shared" si="1"/>
        <v>Cerrada</v>
      </c>
    </row>
    <row r="14" spans="1:30" s="41" customFormat="1" ht="94.5">
      <c r="A14" s="67">
        <v>5</v>
      </c>
      <c r="B14" s="68" t="s">
        <v>86</v>
      </c>
      <c r="C14" s="69">
        <v>42648</v>
      </c>
      <c r="D14" s="70" t="s">
        <v>42</v>
      </c>
      <c r="E14" s="71" t="s">
        <v>43</v>
      </c>
      <c r="F14" s="72" t="s">
        <v>44</v>
      </c>
      <c r="G14" s="71" t="s">
        <v>45</v>
      </c>
      <c r="H14" s="72" t="s">
        <v>48</v>
      </c>
      <c r="I14" s="72" t="s">
        <v>55</v>
      </c>
      <c r="J14" s="72" t="s">
        <v>134</v>
      </c>
      <c r="K14" s="72" t="s">
        <v>135</v>
      </c>
      <c r="L14" s="73">
        <v>1</v>
      </c>
      <c r="M14" s="72" t="s">
        <v>134</v>
      </c>
      <c r="N14" s="72" t="s">
        <v>136</v>
      </c>
      <c r="O14" s="74" t="s">
        <v>137</v>
      </c>
      <c r="P14" s="74" t="s">
        <v>61</v>
      </c>
      <c r="Q14" s="99">
        <v>42997</v>
      </c>
      <c r="R14" s="100" t="s">
        <v>183</v>
      </c>
      <c r="S14" s="101">
        <v>1</v>
      </c>
      <c r="T14" s="99"/>
      <c r="U14" s="102" t="s">
        <v>187</v>
      </c>
      <c r="V14" s="102" t="s">
        <v>189</v>
      </c>
      <c r="W14" s="103" t="str">
        <f t="shared" si="0"/>
        <v>Cerrada</v>
      </c>
      <c r="X14" s="99">
        <v>43132</v>
      </c>
      <c r="Y14" s="100" t="s">
        <v>183</v>
      </c>
      <c r="Z14" s="101">
        <v>1</v>
      </c>
      <c r="AA14" s="99"/>
      <c r="AB14" s="102"/>
      <c r="AC14" s="102"/>
      <c r="AD14" s="103" t="str">
        <f t="shared" si="1"/>
        <v>Cerrada</v>
      </c>
    </row>
    <row r="15" spans="1:30" s="41" customFormat="1" ht="202.5">
      <c r="A15" s="44">
        <v>6</v>
      </c>
      <c r="B15" s="45" t="s">
        <v>86</v>
      </c>
      <c r="C15" s="46">
        <v>42648</v>
      </c>
      <c r="D15" s="54" t="s">
        <v>49</v>
      </c>
      <c r="E15" s="47" t="s">
        <v>43</v>
      </c>
      <c r="F15" s="39" t="s">
        <v>50</v>
      </c>
      <c r="G15" s="47" t="s">
        <v>45</v>
      </c>
      <c r="H15" s="39" t="s">
        <v>56</v>
      </c>
      <c r="I15" s="39" t="s">
        <v>54</v>
      </c>
      <c r="J15" s="39" t="s">
        <v>162</v>
      </c>
      <c r="K15" s="39" t="s">
        <v>59</v>
      </c>
      <c r="L15" s="53">
        <v>1</v>
      </c>
      <c r="M15" s="39" t="s">
        <v>162</v>
      </c>
      <c r="N15" s="39" t="s">
        <v>155</v>
      </c>
      <c r="O15" s="51" t="s">
        <v>63</v>
      </c>
      <c r="P15" s="51" t="s">
        <v>61</v>
      </c>
      <c r="Q15" s="99">
        <v>42997</v>
      </c>
      <c r="R15" s="100" t="s">
        <v>183</v>
      </c>
      <c r="S15" s="101">
        <v>0.75</v>
      </c>
      <c r="T15" s="99"/>
      <c r="U15" s="102" t="s">
        <v>203</v>
      </c>
      <c r="V15" s="102" t="s">
        <v>215</v>
      </c>
      <c r="W15" s="103" t="str">
        <f t="shared" si="0"/>
        <v>En proceso</v>
      </c>
      <c r="X15" s="99">
        <v>43132</v>
      </c>
      <c r="Y15" s="100" t="s">
        <v>183</v>
      </c>
      <c r="Z15" s="101">
        <v>0.75</v>
      </c>
      <c r="AA15" s="99"/>
      <c r="AB15" s="102" t="s">
        <v>226</v>
      </c>
      <c r="AC15" s="102" t="s">
        <v>227</v>
      </c>
      <c r="AD15" s="103" t="str">
        <f t="shared" si="1"/>
        <v>En proceso</v>
      </c>
    </row>
    <row r="16" spans="1:30" s="41" customFormat="1" ht="145.5" customHeight="1">
      <c r="A16" s="44">
        <v>7</v>
      </c>
      <c r="B16" s="45" t="s">
        <v>166</v>
      </c>
      <c r="C16" s="46">
        <v>42649</v>
      </c>
      <c r="D16" s="54" t="s">
        <v>49</v>
      </c>
      <c r="E16" s="47" t="s">
        <v>43</v>
      </c>
      <c r="F16" s="39" t="s">
        <v>50</v>
      </c>
      <c r="G16" s="47" t="s">
        <v>45</v>
      </c>
      <c r="H16" s="39" t="s">
        <v>56</v>
      </c>
      <c r="I16" s="39" t="s">
        <v>167</v>
      </c>
      <c r="J16" s="39" t="s">
        <v>168</v>
      </c>
      <c r="K16" s="39" t="s">
        <v>169</v>
      </c>
      <c r="L16" s="53">
        <v>1</v>
      </c>
      <c r="M16" s="39" t="s">
        <v>162</v>
      </c>
      <c r="N16" s="39" t="s">
        <v>170</v>
      </c>
      <c r="O16" s="51" t="s">
        <v>63</v>
      </c>
      <c r="P16" s="51" t="s">
        <v>61</v>
      </c>
      <c r="Q16" s="99">
        <v>42997</v>
      </c>
      <c r="R16" s="100" t="s">
        <v>183</v>
      </c>
      <c r="S16" s="101">
        <v>0.5</v>
      </c>
      <c r="T16" s="99"/>
      <c r="U16" s="102" t="s">
        <v>190</v>
      </c>
      <c r="V16" s="102" t="s">
        <v>191</v>
      </c>
      <c r="W16" s="103" t="str">
        <f t="shared" si="0"/>
        <v>En proceso</v>
      </c>
      <c r="X16" s="99">
        <v>43132</v>
      </c>
      <c r="Y16" s="100" t="s">
        <v>183</v>
      </c>
      <c r="Z16" s="101">
        <v>0.5</v>
      </c>
      <c r="AA16" s="99"/>
      <c r="AB16" s="102" t="s">
        <v>228</v>
      </c>
      <c r="AC16" s="102" t="s">
        <v>229</v>
      </c>
      <c r="AD16" s="103" t="str">
        <f t="shared" si="1"/>
        <v>En proceso</v>
      </c>
    </row>
    <row r="17" spans="1:30" s="38" customFormat="1" ht="94.5">
      <c r="A17" s="44">
        <v>8</v>
      </c>
      <c r="B17" s="45" t="s">
        <v>86</v>
      </c>
      <c r="C17" s="46">
        <v>42648</v>
      </c>
      <c r="D17" s="39" t="s">
        <v>64</v>
      </c>
      <c r="E17" s="47" t="s">
        <v>43</v>
      </c>
      <c r="F17" s="47" t="s">
        <v>85</v>
      </c>
      <c r="G17" s="47" t="s">
        <v>65</v>
      </c>
      <c r="H17" s="39" t="s">
        <v>66</v>
      </c>
      <c r="I17" s="39" t="s">
        <v>67</v>
      </c>
      <c r="J17" s="39" t="s">
        <v>68</v>
      </c>
      <c r="K17" s="39" t="s">
        <v>69</v>
      </c>
      <c r="L17" s="48">
        <v>1</v>
      </c>
      <c r="M17" s="39" t="s">
        <v>108</v>
      </c>
      <c r="N17" s="39" t="s">
        <v>173</v>
      </c>
      <c r="O17" s="46" t="s">
        <v>70</v>
      </c>
      <c r="P17" s="46" t="s">
        <v>61</v>
      </c>
      <c r="Q17" s="99">
        <v>42997</v>
      </c>
      <c r="R17" s="100" t="s">
        <v>183</v>
      </c>
      <c r="S17" s="101">
        <v>1</v>
      </c>
      <c r="T17" s="99"/>
      <c r="U17" s="102" t="s">
        <v>204</v>
      </c>
      <c r="V17" s="102"/>
      <c r="W17" s="103" t="str">
        <f t="shared" si="0"/>
        <v>Cerrada</v>
      </c>
      <c r="X17" s="99">
        <v>43132</v>
      </c>
      <c r="Y17" s="100" t="s">
        <v>183</v>
      </c>
      <c r="Z17" s="101">
        <v>1</v>
      </c>
      <c r="AA17" s="99"/>
      <c r="AB17" s="102"/>
      <c r="AC17" s="102"/>
      <c r="AD17" s="103" t="str">
        <f t="shared" si="1"/>
        <v>Cerrada</v>
      </c>
    </row>
    <row r="18" spans="1:30" s="42" customFormat="1" ht="116.25" customHeight="1">
      <c r="A18" s="44">
        <v>9</v>
      </c>
      <c r="B18" s="45" t="s">
        <v>86</v>
      </c>
      <c r="C18" s="50">
        <v>42648</v>
      </c>
      <c r="D18" s="45" t="s">
        <v>109</v>
      </c>
      <c r="E18" s="45" t="s">
        <v>43</v>
      </c>
      <c r="F18" s="45" t="s">
        <v>85</v>
      </c>
      <c r="G18" s="45" t="s">
        <v>65</v>
      </c>
      <c r="H18" s="45" t="s">
        <v>71</v>
      </c>
      <c r="I18" s="45" t="s">
        <v>72</v>
      </c>
      <c r="J18" s="45" t="s">
        <v>73</v>
      </c>
      <c r="K18" s="45" t="s">
        <v>74</v>
      </c>
      <c r="L18" s="45">
        <v>1</v>
      </c>
      <c r="M18" s="45" t="s">
        <v>171</v>
      </c>
      <c r="N18" s="39" t="s">
        <v>173</v>
      </c>
      <c r="O18" s="50" t="s">
        <v>70</v>
      </c>
      <c r="P18" s="50" t="s">
        <v>75</v>
      </c>
      <c r="Q18" s="99">
        <v>42997</v>
      </c>
      <c r="R18" s="100" t="s">
        <v>183</v>
      </c>
      <c r="S18" s="101">
        <v>0.5</v>
      </c>
      <c r="T18" s="99"/>
      <c r="U18" s="102" t="s">
        <v>205</v>
      </c>
      <c r="V18" s="102" t="s">
        <v>192</v>
      </c>
      <c r="W18" s="103" t="str">
        <f t="shared" si="0"/>
        <v>En proceso</v>
      </c>
      <c r="X18" s="99">
        <v>43132</v>
      </c>
      <c r="Y18" s="100" t="s">
        <v>183</v>
      </c>
      <c r="Z18" s="101">
        <v>0.5</v>
      </c>
      <c r="AA18" s="99"/>
      <c r="AB18" s="102" t="s">
        <v>205</v>
      </c>
      <c r="AC18" s="102" t="s">
        <v>230</v>
      </c>
      <c r="AD18" s="103" t="str">
        <f t="shared" si="1"/>
        <v>En proceso</v>
      </c>
    </row>
    <row r="19" spans="1:30" s="42" customFormat="1" ht="96" customHeight="1">
      <c r="A19" s="44">
        <v>10</v>
      </c>
      <c r="B19" s="45" t="s">
        <v>86</v>
      </c>
      <c r="C19" s="46">
        <v>42648</v>
      </c>
      <c r="D19" s="39" t="s">
        <v>76</v>
      </c>
      <c r="E19" s="47" t="s">
        <v>43</v>
      </c>
      <c r="F19" s="47" t="s">
        <v>85</v>
      </c>
      <c r="G19" s="39" t="s">
        <v>65</v>
      </c>
      <c r="H19" s="39" t="s">
        <v>77</v>
      </c>
      <c r="I19" s="39" t="s">
        <v>78</v>
      </c>
      <c r="J19" s="39" t="s">
        <v>79</v>
      </c>
      <c r="K19" s="39" t="s">
        <v>80</v>
      </c>
      <c r="L19" s="49">
        <v>1</v>
      </c>
      <c r="M19" s="39" t="s">
        <v>112</v>
      </c>
      <c r="N19" s="39" t="s">
        <v>174</v>
      </c>
      <c r="O19" s="51" t="s">
        <v>81</v>
      </c>
      <c r="P19" s="51" t="s">
        <v>61</v>
      </c>
      <c r="Q19" s="99">
        <v>42997</v>
      </c>
      <c r="R19" s="100" t="s">
        <v>183</v>
      </c>
      <c r="S19" s="101">
        <v>1</v>
      </c>
      <c r="T19" s="99"/>
      <c r="U19" s="102" t="s">
        <v>193</v>
      </c>
      <c r="V19" s="102"/>
      <c r="W19" s="103" t="str">
        <f t="shared" si="0"/>
        <v>Cerrada</v>
      </c>
      <c r="X19" s="99">
        <v>43132</v>
      </c>
      <c r="Y19" s="100" t="s">
        <v>183</v>
      </c>
      <c r="Z19" s="101">
        <v>1</v>
      </c>
      <c r="AA19" s="99"/>
      <c r="AB19" s="102"/>
      <c r="AC19" s="102"/>
      <c r="AD19" s="103" t="str">
        <f t="shared" si="1"/>
        <v>Cerrada</v>
      </c>
    </row>
    <row r="20" spans="1:30" s="42" customFormat="1" ht="208.5" customHeight="1">
      <c r="A20" s="44">
        <v>11</v>
      </c>
      <c r="B20" s="45" t="s">
        <v>86</v>
      </c>
      <c r="C20" s="50">
        <v>42648</v>
      </c>
      <c r="D20" s="39" t="s">
        <v>82</v>
      </c>
      <c r="E20" s="47" t="s">
        <v>43</v>
      </c>
      <c r="F20" s="47" t="s">
        <v>85</v>
      </c>
      <c r="G20" s="39" t="s">
        <v>65</v>
      </c>
      <c r="H20" s="39" t="s">
        <v>104</v>
      </c>
      <c r="I20" s="39" t="s">
        <v>83</v>
      </c>
      <c r="J20" s="39" t="s">
        <v>163</v>
      </c>
      <c r="K20" s="39" t="s">
        <v>164</v>
      </c>
      <c r="L20" s="49">
        <v>1</v>
      </c>
      <c r="M20" s="39" t="s">
        <v>163</v>
      </c>
      <c r="N20" s="39" t="s">
        <v>165</v>
      </c>
      <c r="O20" s="51" t="s">
        <v>84</v>
      </c>
      <c r="P20" s="51" t="s">
        <v>75</v>
      </c>
      <c r="Q20" s="99">
        <v>42997</v>
      </c>
      <c r="R20" s="100" t="s">
        <v>183</v>
      </c>
      <c r="S20" s="101">
        <v>0.75</v>
      </c>
      <c r="T20" s="99"/>
      <c r="U20" s="102" t="s">
        <v>200</v>
      </c>
      <c r="V20" s="102" t="s">
        <v>212</v>
      </c>
      <c r="W20" s="103" t="str">
        <f t="shared" si="0"/>
        <v>En proceso</v>
      </c>
      <c r="X20" s="99">
        <v>43132</v>
      </c>
      <c r="Y20" s="100" t="s">
        <v>183</v>
      </c>
      <c r="Z20" s="101">
        <v>0.75</v>
      </c>
      <c r="AA20" s="99"/>
      <c r="AB20" s="102" t="s">
        <v>232</v>
      </c>
      <c r="AC20" s="102" t="s">
        <v>231</v>
      </c>
      <c r="AD20" s="103" t="str">
        <f t="shared" si="1"/>
        <v>En proceso</v>
      </c>
    </row>
    <row r="21" spans="1:30" s="41" customFormat="1" ht="189">
      <c r="A21" s="44">
        <v>12</v>
      </c>
      <c r="B21" s="45" t="s">
        <v>87</v>
      </c>
      <c r="C21" s="56">
        <v>42649</v>
      </c>
      <c r="D21" s="57" t="s">
        <v>117</v>
      </c>
      <c r="E21" s="58" t="s">
        <v>43</v>
      </c>
      <c r="F21" s="45" t="s">
        <v>45</v>
      </c>
      <c r="G21" s="58" t="s">
        <v>45</v>
      </c>
      <c r="H21" s="59" t="s">
        <v>88</v>
      </c>
      <c r="I21" s="59" t="s">
        <v>118</v>
      </c>
      <c r="J21" s="59" t="s">
        <v>119</v>
      </c>
      <c r="K21" s="49" t="s">
        <v>120</v>
      </c>
      <c r="L21" s="49">
        <v>1</v>
      </c>
      <c r="M21" s="45" t="s">
        <v>121</v>
      </c>
      <c r="N21" s="45" t="s">
        <v>116</v>
      </c>
      <c r="O21" s="50" t="s">
        <v>110</v>
      </c>
      <c r="P21" s="50" t="s">
        <v>175</v>
      </c>
      <c r="Q21" s="99">
        <v>42997</v>
      </c>
      <c r="R21" s="100" t="s">
        <v>183</v>
      </c>
      <c r="S21" s="101">
        <v>0.5</v>
      </c>
      <c r="T21" s="99"/>
      <c r="U21" s="102" t="s">
        <v>208</v>
      </c>
      <c r="V21" s="102" t="s">
        <v>206</v>
      </c>
      <c r="W21" s="103" t="str">
        <f t="shared" si="0"/>
        <v>En proceso</v>
      </c>
      <c r="X21" s="99">
        <v>43132</v>
      </c>
      <c r="Y21" s="100" t="s">
        <v>183</v>
      </c>
      <c r="Z21" s="101">
        <v>0.75</v>
      </c>
      <c r="AA21" s="99"/>
      <c r="AB21" s="102" t="s">
        <v>237</v>
      </c>
      <c r="AC21" s="102" t="s">
        <v>238</v>
      </c>
      <c r="AD21" s="103" t="str">
        <f t="shared" si="1"/>
        <v>En proceso</v>
      </c>
    </row>
    <row r="22" spans="1:30" s="41" customFormat="1" ht="155.25" customHeight="1">
      <c r="A22" s="44">
        <v>13</v>
      </c>
      <c r="B22" s="45" t="s">
        <v>87</v>
      </c>
      <c r="C22" s="50">
        <v>42648</v>
      </c>
      <c r="D22" s="57" t="s">
        <v>89</v>
      </c>
      <c r="E22" s="45" t="s">
        <v>43</v>
      </c>
      <c r="F22" s="45" t="s">
        <v>45</v>
      </c>
      <c r="G22" s="45" t="s">
        <v>45</v>
      </c>
      <c r="H22" s="45" t="s">
        <v>90</v>
      </c>
      <c r="I22" s="59" t="s">
        <v>138</v>
      </c>
      <c r="J22" s="59" t="s">
        <v>139</v>
      </c>
      <c r="K22" s="45" t="s">
        <v>140</v>
      </c>
      <c r="L22" s="45">
        <v>1</v>
      </c>
      <c r="M22" s="39" t="s">
        <v>141</v>
      </c>
      <c r="N22" s="45" t="s">
        <v>91</v>
      </c>
      <c r="O22" s="50">
        <v>42826</v>
      </c>
      <c r="P22" s="50" t="s">
        <v>61</v>
      </c>
      <c r="Q22" s="99">
        <v>42997</v>
      </c>
      <c r="R22" s="100" t="s">
        <v>183</v>
      </c>
      <c r="S22" s="101">
        <v>0.75</v>
      </c>
      <c r="T22" s="99"/>
      <c r="U22" s="102" t="s">
        <v>194</v>
      </c>
      <c r="V22" s="102"/>
      <c r="W22" s="103" t="str">
        <f t="shared" si="0"/>
        <v>En proceso</v>
      </c>
      <c r="X22" s="99">
        <v>43132</v>
      </c>
      <c r="Y22" s="100" t="s">
        <v>183</v>
      </c>
      <c r="Z22" s="101">
        <v>0</v>
      </c>
      <c r="AA22" s="99"/>
      <c r="AB22" s="102" t="s">
        <v>233</v>
      </c>
      <c r="AC22" s="102" t="s">
        <v>224</v>
      </c>
      <c r="AD22" s="103" t="str">
        <f t="shared" si="1"/>
        <v>No tramitada</v>
      </c>
    </row>
    <row r="23" spans="1:30" s="41" customFormat="1" ht="143.25" customHeight="1">
      <c r="A23" s="44">
        <v>14</v>
      </c>
      <c r="B23" s="45" t="s">
        <v>87</v>
      </c>
      <c r="C23" s="50">
        <v>42651</v>
      </c>
      <c r="D23" s="57" t="s">
        <v>142</v>
      </c>
      <c r="E23" s="45" t="s">
        <v>43</v>
      </c>
      <c r="F23" s="45" t="s">
        <v>45</v>
      </c>
      <c r="G23" s="45" t="s">
        <v>45</v>
      </c>
      <c r="H23" s="39" t="s">
        <v>105</v>
      </c>
      <c r="I23" s="45" t="s">
        <v>111</v>
      </c>
      <c r="J23" s="45" t="s">
        <v>143</v>
      </c>
      <c r="K23" s="45" t="s">
        <v>144</v>
      </c>
      <c r="L23" s="60">
        <v>1</v>
      </c>
      <c r="M23" s="45" t="s">
        <v>143</v>
      </c>
      <c r="N23" s="45" t="s">
        <v>92</v>
      </c>
      <c r="O23" s="50">
        <v>42795</v>
      </c>
      <c r="P23" s="50" t="s">
        <v>61</v>
      </c>
      <c r="Q23" s="99">
        <v>42997</v>
      </c>
      <c r="R23" s="100" t="s">
        <v>183</v>
      </c>
      <c r="S23" s="101">
        <v>0.5</v>
      </c>
      <c r="T23" s="99"/>
      <c r="U23" s="102" t="s">
        <v>195</v>
      </c>
      <c r="V23" s="102" t="s">
        <v>196</v>
      </c>
      <c r="W23" s="103" t="str">
        <f t="shared" si="0"/>
        <v>En proceso</v>
      </c>
      <c r="X23" s="99">
        <v>43132</v>
      </c>
      <c r="Y23" s="100" t="s">
        <v>183</v>
      </c>
      <c r="Z23" s="101">
        <v>0.5</v>
      </c>
      <c r="AA23" s="99"/>
      <c r="AB23" s="102" t="s">
        <v>225</v>
      </c>
      <c r="AC23" s="102" t="s">
        <v>240</v>
      </c>
      <c r="AD23" s="103" t="str">
        <f t="shared" si="1"/>
        <v>En proceso</v>
      </c>
    </row>
    <row r="24" spans="1:30" s="43" customFormat="1" ht="129" customHeight="1">
      <c r="A24" s="75">
        <v>15</v>
      </c>
      <c r="B24" s="76" t="s">
        <v>87</v>
      </c>
      <c r="C24" s="77">
        <v>42648</v>
      </c>
      <c r="D24" s="78" t="s">
        <v>153</v>
      </c>
      <c r="E24" s="79" t="s">
        <v>43</v>
      </c>
      <c r="F24" s="80" t="s">
        <v>45</v>
      </c>
      <c r="G24" s="79" t="s">
        <v>45</v>
      </c>
      <c r="H24" s="81" t="s">
        <v>107</v>
      </c>
      <c r="I24" s="81" t="s">
        <v>157</v>
      </c>
      <c r="J24" s="81" t="s">
        <v>156</v>
      </c>
      <c r="K24" s="76" t="s">
        <v>154</v>
      </c>
      <c r="L24" s="76">
        <v>1</v>
      </c>
      <c r="M24" s="81" t="s">
        <v>156</v>
      </c>
      <c r="N24" s="76" t="s">
        <v>155</v>
      </c>
      <c r="O24" s="82">
        <v>42808</v>
      </c>
      <c r="P24" s="82">
        <v>42916</v>
      </c>
      <c r="Q24" s="99">
        <v>42997</v>
      </c>
      <c r="R24" s="100" t="s">
        <v>183</v>
      </c>
      <c r="S24" s="101">
        <v>0.75</v>
      </c>
      <c r="T24" s="99"/>
      <c r="U24" s="102" t="s">
        <v>197</v>
      </c>
      <c r="V24" s="102" t="s">
        <v>213</v>
      </c>
      <c r="W24" s="103" t="str">
        <f t="shared" si="0"/>
        <v>En proceso</v>
      </c>
      <c r="X24" s="99">
        <v>43132</v>
      </c>
      <c r="Y24" s="100" t="s">
        <v>183</v>
      </c>
      <c r="Z24" s="101">
        <v>0.75</v>
      </c>
      <c r="AA24" s="99"/>
      <c r="AB24" s="102" t="s">
        <v>223</v>
      </c>
      <c r="AC24" s="102" t="s">
        <v>222</v>
      </c>
      <c r="AD24" s="103" t="str">
        <f t="shared" si="1"/>
        <v>En proceso</v>
      </c>
    </row>
    <row r="25" spans="1:49" s="98" customFormat="1" ht="147.75" customHeight="1">
      <c r="A25" s="44">
        <v>16</v>
      </c>
      <c r="B25" s="45" t="s">
        <v>87</v>
      </c>
      <c r="C25" s="62">
        <v>42648</v>
      </c>
      <c r="D25" s="63" t="s">
        <v>145</v>
      </c>
      <c r="E25" s="58" t="s">
        <v>43</v>
      </c>
      <c r="F25" s="45" t="s">
        <v>45</v>
      </c>
      <c r="G25" s="58" t="s">
        <v>45</v>
      </c>
      <c r="H25" s="63" t="s">
        <v>145</v>
      </c>
      <c r="I25" s="63" t="s">
        <v>146</v>
      </c>
      <c r="J25" s="63" t="s">
        <v>147</v>
      </c>
      <c r="K25" s="64" t="s">
        <v>148</v>
      </c>
      <c r="L25" s="64">
        <v>1</v>
      </c>
      <c r="M25" s="63" t="s">
        <v>149</v>
      </c>
      <c r="N25" s="63" t="s">
        <v>150</v>
      </c>
      <c r="O25" s="61">
        <v>42808</v>
      </c>
      <c r="P25" s="61">
        <v>42839</v>
      </c>
      <c r="Q25" s="99">
        <v>42997</v>
      </c>
      <c r="R25" s="100" t="s">
        <v>183</v>
      </c>
      <c r="S25" s="101">
        <v>0.5</v>
      </c>
      <c r="T25" s="99"/>
      <c r="U25" s="102" t="s">
        <v>214</v>
      </c>
      <c r="V25" s="102" t="s">
        <v>198</v>
      </c>
      <c r="W25" s="103" t="str">
        <f t="shared" si="0"/>
        <v>En proceso</v>
      </c>
      <c r="X25" s="99">
        <v>43132</v>
      </c>
      <c r="Y25" s="100" t="s">
        <v>183</v>
      </c>
      <c r="Z25" s="101">
        <v>0.75</v>
      </c>
      <c r="AA25" s="99"/>
      <c r="AB25" s="102" t="s">
        <v>239</v>
      </c>
      <c r="AC25" s="102" t="s">
        <v>241</v>
      </c>
      <c r="AD25" s="103" t="str">
        <f t="shared" si="1"/>
        <v>En proceso</v>
      </c>
      <c r="AE25" s="96"/>
      <c r="AF25" s="97"/>
      <c r="AG25" s="97"/>
      <c r="AH25" s="97"/>
      <c r="AI25" s="97"/>
      <c r="AJ25" s="90"/>
      <c r="AK25" s="91"/>
      <c r="AL25" s="92"/>
      <c r="AM25" s="93"/>
      <c r="AN25" s="94"/>
      <c r="AO25" s="94"/>
      <c r="AP25" s="95"/>
      <c r="AQ25" s="95"/>
      <c r="AR25" s="94"/>
      <c r="AS25" s="94"/>
      <c r="AT25" s="94"/>
      <c r="AU25" s="95"/>
      <c r="AV25" s="95"/>
      <c r="AW25" s="94"/>
    </row>
    <row r="26" spans="1:30" s="37" customFormat="1" ht="283.5">
      <c r="A26" s="83">
        <v>17</v>
      </c>
      <c r="B26" s="84" t="s">
        <v>87</v>
      </c>
      <c r="C26" s="85">
        <v>42648</v>
      </c>
      <c r="D26" s="86" t="s">
        <v>93</v>
      </c>
      <c r="E26" s="86" t="s">
        <v>94</v>
      </c>
      <c r="F26" s="87" t="s">
        <v>98</v>
      </c>
      <c r="G26" s="87" t="s">
        <v>45</v>
      </c>
      <c r="H26" s="86" t="s">
        <v>95</v>
      </c>
      <c r="I26" s="86" t="s">
        <v>96</v>
      </c>
      <c r="J26" s="86" t="s">
        <v>151</v>
      </c>
      <c r="K26" s="87" t="s">
        <v>97</v>
      </c>
      <c r="L26" s="88">
        <v>0.5</v>
      </c>
      <c r="M26" s="86" t="s">
        <v>151</v>
      </c>
      <c r="N26" s="86" t="s">
        <v>152</v>
      </c>
      <c r="O26" s="89">
        <v>42767</v>
      </c>
      <c r="P26" s="89">
        <v>43070</v>
      </c>
      <c r="Q26" s="99">
        <v>42997</v>
      </c>
      <c r="R26" s="100" t="s">
        <v>183</v>
      </c>
      <c r="S26" s="101" t="s">
        <v>185</v>
      </c>
      <c r="T26" s="99"/>
      <c r="U26" s="102" t="s">
        <v>184</v>
      </c>
      <c r="V26" s="102" t="s">
        <v>207</v>
      </c>
      <c r="W26" s="103" t="str">
        <f t="shared" si="0"/>
        <v>-</v>
      </c>
      <c r="X26" s="99">
        <v>43132</v>
      </c>
      <c r="Y26" s="100" t="s">
        <v>183</v>
      </c>
      <c r="Z26" s="101"/>
      <c r="AA26" s="99"/>
      <c r="AB26" s="102"/>
      <c r="AC26" s="102" t="s">
        <v>236</v>
      </c>
      <c r="AD26" s="103" t="str">
        <f t="shared" si="1"/>
        <v>-</v>
      </c>
    </row>
    <row r="27" spans="1:30" s="40" customFormat="1" ht="157.5">
      <c r="A27" s="44">
        <v>18</v>
      </c>
      <c r="B27" s="45" t="s">
        <v>86</v>
      </c>
      <c r="C27" s="50">
        <v>42648</v>
      </c>
      <c r="D27" s="45" t="s">
        <v>158</v>
      </c>
      <c r="E27" s="45" t="s">
        <v>100</v>
      </c>
      <c r="F27" s="45" t="s">
        <v>87</v>
      </c>
      <c r="G27" s="45" t="s">
        <v>101</v>
      </c>
      <c r="H27" s="45" t="s">
        <v>106</v>
      </c>
      <c r="I27" s="45" t="s">
        <v>159</v>
      </c>
      <c r="J27" s="45" t="s">
        <v>160</v>
      </c>
      <c r="K27" s="45" t="s">
        <v>161</v>
      </c>
      <c r="L27" s="45">
        <v>2</v>
      </c>
      <c r="M27" s="45" t="s">
        <v>160</v>
      </c>
      <c r="N27" s="45" t="s">
        <v>102</v>
      </c>
      <c r="O27" s="50">
        <v>42767</v>
      </c>
      <c r="P27" s="50">
        <v>43070</v>
      </c>
      <c r="Q27" s="99">
        <v>42997</v>
      </c>
      <c r="R27" s="100" t="s">
        <v>183</v>
      </c>
      <c r="S27" s="101" t="s">
        <v>185</v>
      </c>
      <c r="T27" s="99"/>
      <c r="U27" s="102" t="s">
        <v>216</v>
      </c>
      <c r="V27" s="102" t="s">
        <v>201</v>
      </c>
      <c r="W27" s="103" t="str">
        <f t="shared" si="0"/>
        <v>-</v>
      </c>
      <c r="X27" s="99">
        <v>43132</v>
      </c>
      <c r="Y27" s="100" t="s">
        <v>183</v>
      </c>
      <c r="Z27" s="101">
        <v>0.5</v>
      </c>
      <c r="AA27" s="99"/>
      <c r="AB27" s="102" t="s">
        <v>234</v>
      </c>
      <c r="AC27" s="102" t="s">
        <v>235</v>
      </c>
      <c r="AD27" s="103" t="str">
        <f t="shared" si="1"/>
        <v>En proceso</v>
      </c>
    </row>
    <row r="28" spans="1:16" ht="12.75">
      <c r="A28" s="1"/>
      <c r="B28" s="1"/>
      <c r="C28" s="1"/>
      <c r="D28" s="1"/>
      <c r="E28" s="1"/>
      <c r="F28" s="1"/>
      <c r="G28" s="1"/>
      <c r="H28" s="1"/>
      <c r="I28" s="1"/>
      <c r="J28" s="1"/>
      <c r="K28" s="1"/>
      <c r="L28" s="1"/>
      <c r="M28" s="1"/>
      <c r="N28" s="1"/>
      <c r="O28" s="1"/>
      <c r="P28" s="1"/>
    </row>
    <row r="29" spans="1:16" ht="15">
      <c r="A29" s="65" t="s">
        <v>176</v>
      </c>
      <c r="B29" s="66"/>
      <c r="C29" s="65"/>
      <c r="D29" s="65"/>
      <c r="E29" s="1"/>
      <c r="F29" s="1"/>
      <c r="G29" s="1"/>
      <c r="H29" s="1"/>
      <c r="I29" s="1"/>
      <c r="J29" s="1"/>
      <c r="K29" s="1"/>
      <c r="L29" s="1"/>
      <c r="M29" s="1"/>
      <c r="N29" s="1"/>
      <c r="O29" s="1"/>
      <c r="P29" s="1"/>
    </row>
    <row r="30" spans="1:31" ht="13.5">
      <c r="A30" s="32" t="s">
        <v>38</v>
      </c>
      <c r="B30" s="33"/>
      <c r="C30" s="33"/>
      <c r="D30" s="33"/>
      <c r="I30" s="32" t="s">
        <v>39</v>
      </c>
      <c r="J30" s="33"/>
      <c r="K30" s="33"/>
      <c r="O30" s="1"/>
      <c r="P30" s="1"/>
      <c r="R30" s="109" t="s">
        <v>199</v>
      </c>
      <c r="S30" s="110">
        <f>AVERAGE(S10:S25)</f>
        <v>0.734375</v>
      </c>
      <c r="Y30" s="113" t="s">
        <v>199</v>
      </c>
      <c r="Z30" s="114">
        <f>AVERAGE(Z10:Z27)</f>
        <v>0.7058823529411765</v>
      </c>
      <c r="AC30" t="s">
        <v>244</v>
      </c>
      <c r="AD30">
        <f>COUNTIF(AD10:AD27,AC30)</f>
        <v>5</v>
      </c>
      <c r="AE30" s="115">
        <f>AD30/17</f>
        <v>0.29411764705882354</v>
      </c>
    </row>
    <row r="31" spans="18:30" ht="12.75">
      <c r="R31" s="108"/>
      <c r="S31" s="106"/>
      <c r="AC31" t="s">
        <v>242</v>
      </c>
      <c r="AD31">
        <f>COUNTIF(AD10:AD27,AC31)</f>
        <v>11</v>
      </c>
    </row>
    <row r="32" spans="29:30" ht="12.75">
      <c r="AC32" t="s">
        <v>243</v>
      </c>
      <c r="AD32">
        <f>COUNTIF(AD10:AD27,AC32)</f>
        <v>1</v>
      </c>
    </row>
    <row r="33" ht="12.75">
      <c r="S33" s="110">
        <v>1</v>
      </c>
    </row>
    <row r="34" ht="12.75">
      <c r="S34" s="110">
        <v>0.75</v>
      </c>
    </row>
    <row r="35" ht="12.75">
      <c r="S35" s="110">
        <v>0.5</v>
      </c>
    </row>
    <row r="36" ht="12.75">
      <c r="S36" s="110">
        <v>0.25</v>
      </c>
    </row>
    <row r="37" ht="12.75">
      <c r="S37" s="110">
        <v>0</v>
      </c>
    </row>
    <row r="38" ht="12.75">
      <c r="S38" s="111" t="s">
        <v>185</v>
      </c>
    </row>
  </sheetData>
  <sheetProtection/>
  <autoFilter ref="A9:P27"/>
  <mergeCells count="9">
    <mergeCell ref="X8:AD8"/>
    <mergeCell ref="Q8:W8"/>
    <mergeCell ref="A8:P8"/>
    <mergeCell ref="A2:P2"/>
    <mergeCell ref="A6:B6"/>
    <mergeCell ref="H6:I6"/>
    <mergeCell ref="C6:D6"/>
    <mergeCell ref="J6:N6"/>
    <mergeCell ref="E6:F6"/>
  </mergeCells>
  <conditionalFormatting sqref="W10:W27">
    <cfRule type="containsText" priority="11" dxfId="2" operator="containsText" text="Cerrada">
      <formula>NOT(ISERROR(SEARCH("Cerrada",W10)))</formula>
    </cfRule>
    <cfRule type="containsText" priority="12" dxfId="0" operator="containsText" text="En proceso">
      <formula>NOT(ISERROR(SEARCH("En proceso",W10)))</formula>
    </cfRule>
    <cfRule type="containsText" priority="13" dxfId="0" operator="containsText" text="En proceso">
      <formula>NOT(ISERROR(SEARCH("En proceso",W10)))</formula>
    </cfRule>
    <cfRule type="containsText" priority="14" dxfId="9" operator="containsText" text="NA">
      <formula>NOT(ISERROR(SEARCH("NA",W10)))</formula>
    </cfRule>
    <cfRule type="containsText" priority="15" dxfId="10" operator="containsText" text="No tramitada">
      <formula>NOT(ISERROR(SEARCH("No tramitada",W10)))</formula>
    </cfRule>
  </conditionalFormatting>
  <conditionalFormatting sqref="AD10:AD11 AD15:AD27">
    <cfRule type="containsText" priority="6" dxfId="2" operator="containsText" text="Cerrada">
      <formula>NOT(ISERROR(SEARCH("Cerrada",AD10)))</formula>
    </cfRule>
    <cfRule type="containsText" priority="7" dxfId="0" operator="containsText" text="En proceso">
      <formula>NOT(ISERROR(SEARCH("En proceso",AD10)))</formula>
    </cfRule>
    <cfRule type="containsText" priority="8" dxfId="0" operator="containsText" text="En proceso">
      <formula>NOT(ISERROR(SEARCH("En proceso",AD10)))</formula>
    </cfRule>
    <cfRule type="containsText" priority="9" dxfId="9" operator="containsText" text="NA">
      <formula>NOT(ISERROR(SEARCH("NA",AD10)))</formula>
    </cfRule>
    <cfRule type="containsText" priority="10" dxfId="10" operator="containsText" text="No tramitada">
      <formula>NOT(ISERROR(SEARCH("No tramitada",AD10)))</formula>
    </cfRule>
  </conditionalFormatting>
  <conditionalFormatting sqref="AD12:AD14">
    <cfRule type="containsText" priority="1" dxfId="2" operator="containsText" text="Cerrada">
      <formula>NOT(ISERROR(SEARCH("Cerrada",AD12)))</formula>
    </cfRule>
    <cfRule type="containsText" priority="2" dxfId="0" operator="containsText" text="En proceso">
      <formula>NOT(ISERROR(SEARCH("En proceso",AD12)))</formula>
    </cfRule>
    <cfRule type="containsText" priority="3" dxfId="0" operator="containsText" text="En proceso">
      <formula>NOT(ISERROR(SEARCH("En proceso",AD12)))</formula>
    </cfRule>
    <cfRule type="containsText" priority="4" dxfId="9" operator="containsText" text="NA">
      <formula>NOT(ISERROR(SEARCH("NA",AD12)))</formula>
    </cfRule>
    <cfRule type="containsText" priority="5" dxfId="10" operator="containsText" text="No tramitada">
      <formula>NOT(ISERROR(SEARCH("No tramitada",AD12)))</formula>
    </cfRule>
  </conditionalFormatting>
  <dataValidations count="6">
    <dataValidation allowBlank="1" showInputMessage="1" showErrorMessage="1" prompt="Ejemplos: PE (Riesgos) de la Of Asesora de Planeación y Desarrollo Organizacional                                                              Coord. Asistencial UPSS SAP" sqref="R9:R27 Y9:Y27"/>
    <dataValidation allowBlank="1" showInputMessage="1" showErrorMessage="1" prompt="Registre comentarios explicativos relevantes. Ej: Justificación de la reprogramación de la acción." sqref="V9 AC9"/>
    <dataValidation allowBlank="1" showInputMessage="1" showErrorMessage="1" prompt="Defina el nivel de avance de la acción" sqref="S9 Z9"/>
    <dataValidation allowBlank="1" showInputMessage="1" showErrorMessage="1" prompt="Establezca la nueva fecha de cumplimiento de la acción no cerrada (DD/MM/AA)&#10;&#10;Esta fecha (reprogramación) no debe ser mayor a 3 meses contados a partir de la fecha inicial de cumplimiento definida, EXCEPTO CASOS JUSTIFICADOS" sqref="T9 AA9"/>
    <dataValidation allowBlank="1" showInputMessage="1" showErrorMessage="1" prompt="Describa o vincule la evidencia de cumplimiento de la acción.&#10;&#10;Recuerde que debe tener dichas evidencias disponibles (fácil acceso) al momento del seguimiento o evaluación del PM por rentes de control internos o externos" sqref="U9 AB9"/>
    <dataValidation type="list" allowBlank="1" showInputMessage="1" showErrorMessage="1" sqref="S10:S27 Z10:Z27">
      <formula1>$S$33:$S$38</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Medellín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Rescobar</dc:creator>
  <cp:keywords/>
  <dc:description/>
  <cp:lastModifiedBy>metrosaluddosi</cp:lastModifiedBy>
  <cp:lastPrinted>2011-01-11T14:03:08Z</cp:lastPrinted>
  <dcterms:created xsi:type="dcterms:W3CDTF">2003-05-26T19:44:10Z</dcterms:created>
  <dcterms:modified xsi:type="dcterms:W3CDTF">2018-04-27T15:28:56Z</dcterms:modified>
  <cp:category/>
  <cp:version/>
  <cp:contentType/>
  <cp:contentStatus/>
</cp:coreProperties>
</file>