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trosaluddosi\Desktop\SG-SST 2022\PLAN INSTITUCIONAL SST\"/>
    </mc:Choice>
  </mc:AlternateContent>
  <bookViews>
    <workbookView xWindow="0" yWindow="0" windowWidth="25440" windowHeight="10515"/>
  </bookViews>
  <sheets>
    <sheet name="PLAN TRABAJO 2022" sheetId="16" r:id="rId1"/>
  </sheets>
  <definedNames>
    <definedName name="_xlnm.Print_Area" localSheetId="0">'PLAN TRABAJO 2022'!$A$1:$AG$76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"$#REF!.$A$1:$Z$56"</definedName>
    <definedName name="Excel_BuiltIn_Print_Area_2_1">#REF!</definedName>
    <definedName name="Excel_BuiltIn_Print_Area_2_1_1">#REF!</definedName>
    <definedName name="Excel_BuiltIn_Print_Area_2_1_1_1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">#REF!</definedName>
    <definedName name="Excel_BuiltIn_Print_Area_4_1">#REF!</definedName>
    <definedName name="Excel_BuiltIn_Print_Area_4_1_1">#REF!</definedName>
    <definedName name="Excel_BuiltIn_Print_Area_4_1_1_1">"$#REF!.$A$1:$Z$37"</definedName>
    <definedName name="Excel_BuiltIn_Print_Area_5">"$#REF!.$A$1:$AJ$52"</definedName>
    <definedName name="Excel_BuiltIn_Print_Area_5_1">"$#REF!.$A$1:$Z$52"</definedName>
    <definedName name="Excel_BuiltIn_Print_Area_5_1_1">"$#REF!.$A$1:$Z$53"</definedName>
    <definedName name="Excel_BuiltIn_Print_Area_6_1">"$#REF!.$A$1:$Z$49"</definedName>
    <definedName name="Excel_BuiltIn_Print_Area_6_1_1">"$#REF!.$A$1:$Z$38"</definedName>
    <definedName name="_xlnm.Print_Titles" localSheetId="0">'PLAN TRABAJO 2022'!$1:$4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66" i="16" l="1"/>
  <c r="AD66" i="16"/>
  <c r="AC53" i="16"/>
  <c r="AD53" i="16"/>
  <c r="AE66" i="16" l="1"/>
  <c r="AE53" i="16"/>
  <c r="E79" i="16"/>
  <c r="G79" i="16"/>
  <c r="I79" i="16"/>
  <c r="K79" i="16"/>
  <c r="M79" i="16"/>
  <c r="O79" i="16"/>
  <c r="Q79" i="16"/>
  <c r="S79" i="16"/>
  <c r="U79" i="16"/>
  <c r="W79" i="16"/>
  <c r="Y79" i="16"/>
  <c r="AA79" i="16"/>
  <c r="G78" i="16"/>
  <c r="I78" i="16"/>
  <c r="K78" i="16"/>
  <c r="M78" i="16"/>
  <c r="O78" i="16"/>
  <c r="Q78" i="16"/>
  <c r="S78" i="16"/>
  <c r="U78" i="16"/>
  <c r="W78" i="16"/>
  <c r="Y78" i="16"/>
  <c r="AA78" i="16"/>
  <c r="E78" i="16"/>
  <c r="W80" i="16" l="1"/>
  <c r="U80" i="16"/>
  <c r="S80" i="16"/>
  <c r="Q80" i="16"/>
  <c r="O80" i="16"/>
  <c r="M80" i="16"/>
  <c r="K80" i="16"/>
  <c r="I80" i="16"/>
  <c r="G80" i="16"/>
  <c r="E80" i="16"/>
  <c r="AA80" i="16" l="1"/>
  <c r="Y80" i="16"/>
  <c r="AD55" i="16"/>
  <c r="AC55" i="16"/>
  <c r="AD36" i="16"/>
  <c r="AC36" i="16"/>
  <c r="AC35" i="16"/>
  <c r="AD35" i="16"/>
  <c r="AE34" i="16"/>
  <c r="AD73" i="16"/>
  <c r="AC73" i="16"/>
  <c r="AD71" i="16"/>
  <c r="AC71" i="16"/>
  <c r="AD69" i="16"/>
  <c r="AC69" i="16"/>
  <c r="AD68" i="16"/>
  <c r="AC68" i="16"/>
  <c r="AD67" i="16"/>
  <c r="AC67" i="16"/>
  <c r="AD65" i="16"/>
  <c r="AC65" i="16"/>
  <c r="AD64" i="16"/>
  <c r="AC64" i="16"/>
  <c r="AD63" i="16"/>
  <c r="AC63" i="16"/>
  <c r="AD62" i="16"/>
  <c r="AC62" i="16"/>
  <c r="AD57" i="16"/>
  <c r="AC57" i="16"/>
  <c r="AD56" i="16"/>
  <c r="AC56" i="16"/>
  <c r="AD18" i="16"/>
  <c r="AC18" i="16"/>
  <c r="AD54" i="16"/>
  <c r="AC54" i="16"/>
  <c r="AD52" i="16"/>
  <c r="AC52" i="16"/>
  <c r="AD51" i="16"/>
  <c r="AC51" i="16"/>
  <c r="AD50" i="16"/>
  <c r="AC50" i="16"/>
  <c r="AD49" i="16"/>
  <c r="AC49" i="16"/>
  <c r="AD48" i="16"/>
  <c r="AC48" i="16"/>
  <c r="AD47" i="16"/>
  <c r="AC47" i="16"/>
  <c r="AD46" i="16"/>
  <c r="AC46" i="16"/>
  <c r="AD45" i="16"/>
  <c r="AC45" i="16"/>
  <c r="AD44" i="16"/>
  <c r="AC44" i="16"/>
  <c r="AD43" i="16"/>
  <c r="AC43" i="16"/>
  <c r="AD38" i="16"/>
  <c r="AC38" i="16"/>
  <c r="AD37" i="16"/>
  <c r="AC37" i="16"/>
  <c r="AD33" i="16"/>
  <c r="AC33" i="16"/>
  <c r="AD32" i="16"/>
  <c r="AC32" i="16"/>
  <c r="AD31" i="16"/>
  <c r="AC31" i="16"/>
  <c r="AD30" i="16"/>
  <c r="AC30" i="16"/>
  <c r="AE29" i="16"/>
  <c r="AD24" i="16"/>
  <c r="AC24" i="16"/>
  <c r="AD23" i="16"/>
  <c r="AC23" i="16"/>
  <c r="AD22" i="16"/>
  <c r="AC22" i="16"/>
  <c r="AD21" i="16"/>
  <c r="AC21" i="16"/>
  <c r="AD20" i="16"/>
  <c r="AC20" i="16"/>
  <c r="AD19" i="16"/>
  <c r="AC19" i="16"/>
  <c r="AD17" i="16"/>
  <c r="AC17" i="16"/>
  <c r="AD16" i="16"/>
  <c r="AC16" i="16"/>
  <c r="AD15" i="16"/>
  <c r="AD14" i="16"/>
  <c r="AD13" i="16"/>
  <c r="AC13" i="16"/>
  <c r="AD12" i="16"/>
  <c r="AC12" i="16"/>
  <c r="AD11" i="16"/>
  <c r="AC11" i="16"/>
  <c r="AD10" i="16"/>
  <c r="AC10" i="16"/>
  <c r="AE43" i="16" l="1"/>
  <c r="AE48" i="16"/>
  <c r="AE71" i="16"/>
  <c r="AE33" i="16"/>
  <c r="AE47" i="16"/>
  <c r="AE49" i="16"/>
  <c r="AE13" i="16"/>
  <c r="AE21" i="16"/>
  <c r="AE38" i="16"/>
  <c r="AE68" i="16"/>
  <c r="AE73" i="16"/>
  <c r="AE37" i="16"/>
  <c r="AE36" i="16"/>
  <c r="AE23" i="16"/>
  <c r="AE69" i="16"/>
  <c r="AE67" i="16"/>
  <c r="AE65" i="16"/>
  <c r="AE64" i="16"/>
  <c r="AE62" i="16"/>
  <c r="AE56" i="16"/>
  <c r="AE55" i="16"/>
  <c r="AE54" i="16"/>
  <c r="AE52" i="16"/>
  <c r="AE51" i="16"/>
  <c r="AE50" i="16"/>
  <c r="AE32" i="16"/>
  <c r="AE31" i="16"/>
  <c r="AE12" i="16"/>
  <c r="AE10" i="16"/>
  <c r="AE16" i="16"/>
  <c r="AE18" i="16"/>
  <c r="AE11" i="16"/>
  <c r="AE46" i="16"/>
  <c r="AE30" i="16"/>
  <c r="D78" i="16"/>
  <c r="AE14" i="16"/>
  <c r="AE44" i="16"/>
  <c r="D79" i="16"/>
  <c r="AE24" i="16"/>
  <c r="AE22" i="16"/>
  <c r="AE17" i="16"/>
  <c r="AE63" i="16"/>
  <c r="AE57" i="16"/>
  <c r="AE15" i="16"/>
  <c r="AE20" i="16"/>
  <c r="AE19" i="16"/>
  <c r="AE35" i="16"/>
</calcChain>
</file>

<file path=xl/sharedStrings.xml><?xml version="1.0" encoding="utf-8"?>
<sst xmlns="http://schemas.openxmlformats.org/spreadsheetml/2006/main" count="742" uniqueCount="194">
  <si>
    <t>ACTIVIDADES</t>
  </si>
  <si>
    <t>P</t>
  </si>
  <si>
    <t>E</t>
  </si>
  <si>
    <t>HACER</t>
  </si>
  <si>
    <t>VERIFICAR</t>
  </si>
  <si>
    <t>ACTUAR</t>
  </si>
  <si>
    <t>RESPONSABLE</t>
  </si>
  <si>
    <t>EVIDENCIAS</t>
  </si>
  <si>
    <t>CONSOLIDADO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</si>
  <si>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</si>
  <si>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</si>
  <si>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</si>
  <si>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</si>
  <si>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</si>
  <si>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</si>
  <si>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</si>
  <si>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</si>
  <si>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</si>
  <si>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</si>
  <si>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</si>
  <si>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</si>
  <si>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E </t>
  </si>
  <si>
    <t>% CUMPLIMIENTO</t>
  </si>
  <si>
    <t xml:space="preserve"> </t>
  </si>
  <si>
    <t xml:space="preserve">OBSERVACIONES </t>
  </si>
  <si>
    <t>Actualización y  Elaboración del Plan de Trabajo Profesionales de la ARL.</t>
  </si>
  <si>
    <t>Grupo SST</t>
  </si>
  <si>
    <t xml:space="preserve">Formato de evaluación </t>
  </si>
  <si>
    <t xml:space="preserve">Plan de trabajo final </t>
  </si>
  <si>
    <t xml:space="preserve">Documento firmado </t>
  </si>
  <si>
    <t>Grupo  SST</t>
  </si>
  <si>
    <t xml:space="preserve">PLANEAR </t>
  </si>
  <si>
    <t xml:space="preserve">ACTUAR </t>
  </si>
  <si>
    <t xml:space="preserve">Indicadores de gestión </t>
  </si>
  <si>
    <t xml:space="preserve">Informe de gestión </t>
  </si>
  <si>
    <t xml:space="preserve">Informe </t>
  </si>
  <si>
    <t>PROGRAMA DE MEDICINA PREVENTIVA Y DEL TRABAJO</t>
  </si>
  <si>
    <t xml:space="preserve">PROGRAMA DE HIGIENE Y SEGURIDAD INDUSTRIAL </t>
  </si>
  <si>
    <t>Formato de Investigación de AT</t>
  </si>
  <si>
    <t xml:space="preserve">Concepto y Recomendaciones médicas </t>
  </si>
  <si>
    <t xml:space="preserve">Grupo  SST - Asesoría Médica ARL </t>
  </si>
  <si>
    <t>Grupo SST - Grupo Brigadistas</t>
  </si>
  <si>
    <t>Documento</t>
  </si>
  <si>
    <t xml:space="preserve">Divulgar la política del Sistema de Gestión del Seguridad y Salud en el Trabajo. </t>
  </si>
  <si>
    <t>Acta de reunión del COPASST</t>
  </si>
  <si>
    <t>Control de asistencia</t>
  </si>
  <si>
    <t>Alta Dirección</t>
  </si>
  <si>
    <t>Acta de revisión</t>
  </si>
  <si>
    <t>Auditores Internos</t>
  </si>
  <si>
    <t>Listados de asistencia</t>
  </si>
  <si>
    <t>Diseño y definición del plan de capacitación anual para la prevención e intervención de los Riesgos</t>
  </si>
  <si>
    <t xml:space="preserve">Listados de asistentes y actas de reunión </t>
  </si>
  <si>
    <t xml:space="preserve">Procedimientos, instructivos o listados </t>
  </si>
  <si>
    <t>Listado de asistentes y encuesta de satisfacción</t>
  </si>
  <si>
    <t>Acta de reunión y documento del plan de intervención de acuerdo a los resultados encontrados</t>
  </si>
  <si>
    <t xml:space="preserve">Acta de reunión y Documento del Programa de Gestión </t>
  </si>
  <si>
    <t xml:space="preserve">Respuesta a requerimientos </t>
  </si>
  <si>
    <t>Acta de reunión, listado de Asistentes y presentación grafica de los resultados obtenidos por el Diagnostico de Riesgo Psicosocial.</t>
  </si>
  <si>
    <t xml:space="preserve">Grupo  SST - Gestor Positiva ARL </t>
  </si>
  <si>
    <t>Grupo  SST - Asesor Positiva ARL</t>
  </si>
  <si>
    <t>Auditoría Interna del proceso de SST (Acompañamiento del COPASST)</t>
  </si>
  <si>
    <t xml:space="preserve">Informe, listado de asistencia </t>
  </si>
  <si>
    <t>Revisión estado de Actividades por parte de la ARL</t>
  </si>
  <si>
    <t>Concepto de valoraciones. Cuadro Consolidado de valoraciones</t>
  </si>
  <si>
    <t xml:space="preserve">Grupo SST - Gestor de la ARL </t>
  </si>
  <si>
    <t>Proyectar Respuesta a los Requerimientos por parte de funcionarios, Entidades externas (EPS. Juzgados, etc.)</t>
  </si>
  <si>
    <t xml:space="preserve">Fechas </t>
  </si>
  <si>
    <t>BIMESTRE I</t>
  </si>
  <si>
    <t>BIMESTRE II</t>
  </si>
  <si>
    <t>BIMESTRE III</t>
  </si>
  <si>
    <t>BIMESTRE IV</t>
  </si>
  <si>
    <t>BIMESTRE V</t>
  </si>
  <si>
    <t>BIMESTRE VI</t>
  </si>
  <si>
    <t>Acta de Reunión COPASST y documento del Plan de capacitación para el SG SST</t>
  </si>
  <si>
    <t xml:space="preserve">Grupo  SST - Gestor ARL </t>
  </si>
  <si>
    <t xml:space="preserve">Grupo SST - Gestor ARL </t>
  </si>
  <si>
    <t xml:space="preserve">Grupo SST - Gestor  ARL </t>
  </si>
  <si>
    <t>Grupo SST - Asesores  ARL</t>
  </si>
  <si>
    <t xml:space="preserve">Reporte bimestral para los indicadores de gestión </t>
  </si>
  <si>
    <t xml:space="preserve">Grupo  SST - Abogada talento humano- asesor ARL </t>
  </si>
  <si>
    <t>Lider SST</t>
  </si>
  <si>
    <t>Rendición de cuentas al interior de la entidad  plan de acción</t>
  </si>
  <si>
    <t>Grupo  SST - Asesor  ARL</t>
  </si>
  <si>
    <t>Matrices actualizadas .</t>
  </si>
  <si>
    <t>Formato de ACPM con seguimientos</t>
  </si>
  <si>
    <t>Grupo  SST - Asesor ARL</t>
  </si>
  <si>
    <t>Grupo SST - lideres plan de emergencias</t>
  </si>
  <si>
    <t>Realizar simulaciones y simulacros para poner a prueba los Planes de Emergencia de cada una de las Sedes  y ajustar planes</t>
  </si>
  <si>
    <t>Informe simulacros y planes ajustados si fue necesario.</t>
  </si>
  <si>
    <t>Asesorar la Implementación de medidas de intervención sugeridas en la matriz de riesgos para las diferentes sedes de la ESE METROSALUD</t>
  </si>
  <si>
    <t xml:space="preserve">GESTION ADMINISTRATIVA </t>
  </si>
  <si>
    <t>GESTION DE LOS PELIGROS Y AMENAZAS</t>
  </si>
  <si>
    <t>GESTION DE LA SALUD</t>
  </si>
  <si>
    <t xml:space="preserve">Grupo  SST </t>
  </si>
  <si>
    <t>Elaborar plan de trabajo anual.</t>
  </si>
  <si>
    <t>Plan de trabajo anual</t>
  </si>
  <si>
    <t>Realizar  seguimiento de Evaluaciones de Aptitud para brigadistas</t>
  </si>
  <si>
    <t xml:space="preserve">Grupo  SST - Asesoría  ARL </t>
  </si>
  <si>
    <t>Grupo  SST -  Asesor ARL</t>
  </si>
  <si>
    <t xml:space="preserve">Grupo  SST - Asesor ARL </t>
  </si>
  <si>
    <t>RIESGO PSICOSOCIAL</t>
  </si>
  <si>
    <t xml:space="preserve">Listado de asistentes, encuesta de satisfacción,  informe de ejecución y </t>
  </si>
  <si>
    <t>Listado de asistentes, informe de ejecución  semestral</t>
  </si>
  <si>
    <t>Grupo SST y asesor ARL</t>
  </si>
  <si>
    <t>Acta de reunión, documento del informe de gestión  y Presentación de resultados</t>
  </si>
  <si>
    <t>Código:</t>
  </si>
  <si>
    <t>Versión:</t>
  </si>
  <si>
    <t>Vigente a partir de:</t>
  </si>
  <si>
    <t>Página:</t>
  </si>
  <si>
    <t>1 de 5</t>
  </si>
  <si>
    <t>PL0103017419</t>
  </si>
  <si>
    <t>Autoevaluación SGSST</t>
  </si>
  <si>
    <t xml:space="preserve">Actualización de la documentación del SG- SST. </t>
  </si>
  <si>
    <t>Documentos actualizados o revisados</t>
  </si>
  <si>
    <t xml:space="preserve"> Actualización matriz legal</t>
  </si>
  <si>
    <t xml:space="preserve"> Realizar Seguimiento a  acciones preventivas,correctivas y de mejora,mediante Inspecciones planeadas.</t>
  </si>
  <si>
    <t xml:space="preserve"> Evaluaciones Médica para Conductores</t>
  </si>
  <si>
    <t>Realizar seguimiento a PVE Radiaciones ionizantes</t>
  </si>
  <si>
    <t>Análizar el informe epidemiológico elaborado por la IPS prestadora de examenes ocupacionales y concepto medico ocupacional como insumo de los PVE desarrollados en SST.</t>
  </si>
  <si>
    <t>Grupo  SST - Asesoría Médico ARL</t>
  </si>
  <si>
    <t>Intervenir a los PVEs de acuerdo con los casos encontrados</t>
  </si>
  <si>
    <t xml:space="preserve">Grupo  SST - Asesoría Médico ARL </t>
  </si>
  <si>
    <t>Continuar  programa de riesgo cardiovascular (diagnóstico, seguimiento, control de los asistentes del PVE)</t>
  </si>
  <si>
    <t xml:space="preserve"> Continuar programa DME riesgo ergonomico</t>
  </si>
  <si>
    <t>Realizar Seguimiento a Evaluaciones Médicas Ocupacionales realizadas por los Proveedores (Análisis a exámenes periódicos realizados por la Entidad y  post incapacidad, emisión de recomendaciones medicas a los funcionarios que lo requieran)</t>
  </si>
  <si>
    <t>Realizar Seguimiento y análisis a las Estadísticas de ausentismo e incapacidades, incidentes y accidentes laborales</t>
  </si>
  <si>
    <t xml:space="preserve">Desarrollar actividades de prevencion e intervención del Riesgo Psicosocial </t>
  </si>
  <si>
    <t>Aplicar bateria de riesgo psicosocial de acuerdo a la normatividad</t>
  </si>
  <si>
    <t>Realizar consejerías psicológicas individuales en el marco de las actividades de prevención del Riesgo Psicosocial Individual y Extra laboral  de acuerdo a la demanda y solicitud de los servidores y contratistas</t>
  </si>
  <si>
    <t xml:space="preserve">Realizar  actividades colectivas  o grupos focales que permitan ejecutar  el plan de intervención  del Riesgo Psicosocial planeado a través de los resultados del  diagnóstico de factores de riesgo psicosocial realizado en las sedes </t>
  </si>
  <si>
    <t>Desplegar documento del  programa para la  prevencion del consumo de alcohol, tabajo y spa.</t>
  </si>
  <si>
    <t>Acompañar en la  formacion, funcionamiento y fortalecimiento de habilidades y competencias a los miembros del Comité de Convivencia Laboral .</t>
  </si>
  <si>
    <t>Acompañar y  realizar seguimiento a los servidores que sufran   violencia en el lugar de trabajo</t>
  </si>
  <si>
    <t>Formato entrega y capacitación EPP/mensual</t>
  </si>
  <si>
    <t>Grupo SST - COPASST</t>
  </si>
  <si>
    <t xml:space="preserve">Formato de Inspección  e informe en excel ACPM </t>
  </si>
  <si>
    <t>Investigar 100% Incidentes y Accidentes de Trabajo</t>
  </si>
  <si>
    <t>Realizar inspecciones de seguridad en cada una de las sedes (53 en el año)/  4o 5 por mes</t>
  </si>
  <si>
    <t>Capacitar brigadas de emergencia</t>
  </si>
  <si>
    <t>Listados de asistencia y programa</t>
  </si>
  <si>
    <t>Realizar inspecciones a Puestos de Trabajo ergonomicos</t>
  </si>
  <si>
    <t>Revisar ,adaptar y expedir  recomendaciones medicas  emitidas a los servidores por parte de las EPS y ARL. (según Requerimiento)</t>
  </si>
  <si>
    <t xml:space="preserve">Promover las Pausas Activas en los servidores. </t>
  </si>
  <si>
    <t>Realizar examenes de ingreso,periodico y de retiro (servicio prestado por  IPS Externa)</t>
  </si>
  <si>
    <t>Informe mensual de examenes realizados</t>
  </si>
  <si>
    <t>analisis mensual e informe bimensual para plan de acción</t>
  </si>
  <si>
    <t>Realizar de actividades de sensibilización y prevención del consumo de tabaco, alcohol y sustancias psicoactivas, de acuerdo a la política  circulos saludables.</t>
  </si>
  <si>
    <t>Realizar seguimiento al plan establecido para la intervención del riesgo psicosocial</t>
  </si>
  <si>
    <t>Ajuster el Programa  de Prevención e Intervención del  Riesgo Psicosocial y alcohol,tabaco y sustancias psicoactivas</t>
  </si>
  <si>
    <t>META: CUMPLIR EN 95% CON LAS ACTIVIDADES DE GESTION ADMINISTRATIVA</t>
  </si>
  <si>
    <t xml:space="preserve">META: 80% DE DESARROLLO DEL PROGRAMA DE RIESGO PSICOSOCIAL EN LA ESE </t>
  </si>
  <si>
    <t>META: DISMINUIR EN 0,5 % EL AUSENTISMO LABORAL POR ENFERMEDAD GENERAL -LABORAL</t>
  </si>
  <si>
    <t>TOTAL 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</si>
  <si>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</si>
  <si>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</si>
  <si>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</si>
  <si>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</si>
  <si>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</si>
  <si>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</si>
  <si>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</si>
  <si>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</si>
  <si>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</si>
  <si>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</si>
  <si>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</si>
  <si>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</si>
  <si>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ACTIVIDADES PROGRAMADAS AL AÑO</t>
  </si>
  <si>
    <t xml:space="preserve">ACTIVIDADES EJECUTADAS </t>
  </si>
  <si>
    <t>PORCENTAJE DE CUMPLIMIENTO AL MES</t>
  </si>
  <si>
    <t>Informe mensual Gestión Actividades</t>
  </si>
  <si>
    <t>Grupo SST-Director del Talento Humano</t>
  </si>
  <si>
    <t xml:space="preserve">Presentación de las actividades de Seguridad y Salud en el Trabajo año 2021 al COPASST y a la Entidad. </t>
  </si>
  <si>
    <t>Soporte</t>
  </si>
  <si>
    <t>Realizar Seguimiento y /o Actualización Matrices de Riesgos : identificación, valoración, establecer Controles; Gestión de Control de Riesgos( 4 mensuales)</t>
  </si>
  <si>
    <t>Asesor  ARL</t>
  </si>
  <si>
    <t>Aprobación  del Plan de Trabajo de SST en la vigencia 2021, por parte del director del Talento Humano y Gerente</t>
  </si>
  <si>
    <t>Revisión de la Alta Dirección de resultados 2021</t>
  </si>
  <si>
    <t>Incentivar en los servidores medidas de protección individual y colectiva, Incentivar cumplimiento de Protocolo de bioseguridad. Realizar y divulgar estándares de seguridad y de procedimientos de trabajo seguro mediante Circulos seguros y capacitaciones.</t>
  </si>
  <si>
    <t>Realizar Reuniones Periódicas con lideres  de plan de emergencias. Apoyar actividades relacionadas con  el Plan de Emergencia,  y simulacros para cada una de las Sedes .</t>
  </si>
  <si>
    <t>Entregar y capacitar en uso de EPP al todos los servidores</t>
  </si>
  <si>
    <t xml:space="preserve">Proveedor externo </t>
  </si>
  <si>
    <t xml:space="preserve">Actividad sujeta a dispocisiones del Ministerio de Salud </t>
  </si>
  <si>
    <t>Informe de los resultados por parte de la proveedor externo que aplicó la bateria</t>
  </si>
  <si>
    <t>META: DISMINUIR LA TASA DE ACCIDENTALIDAD A 0,5% CON RELACION AL AÑO 2020</t>
  </si>
  <si>
    <t xml:space="preserve">Realizar  seguimiento y evaluaciones Post-Incapacidad a servidores con incapacidades mayores a 30 dias </t>
  </si>
  <si>
    <t>Grupo  SST -  Asesores  Médico ARL</t>
  </si>
  <si>
    <t xml:space="preserve">Grupo SST </t>
  </si>
  <si>
    <t>Grupo  SST -  Asesor Médico  ARL</t>
  </si>
  <si>
    <t>Programar vacunación covid a los servidores de acuerdo a esquema y disposiciones del Ministerio de Salud</t>
  </si>
  <si>
    <t>Grupo  SST -IPS Contratada - Asesoría Médico ARL</t>
  </si>
  <si>
    <t>GRUPO SST</t>
  </si>
  <si>
    <t xml:space="preserve">Evaluaciones medicas / memorandos </t>
  </si>
  <si>
    <t>Grupo SST Y asesor ARL</t>
  </si>
  <si>
    <t xml:space="preserve">Informe de los resultados </t>
  </si>
  <si>
    <t>PLAN DE TRABAJO ANUAL SG-SST 2022
VIGENCIA ENERO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</si>
</sst>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[$€-2]* #,##0.00_-;\-[$€-2]* #,##0.00_-;_-[$€-2]* &quot;-&quot;??_-"/>
    <numFmt numFmtId="166" formatCode="\1"/>
    <numFmt numFmtId="167" formatCode="[$-C0A]mmm\-yy;@"/>
  </numFmts>
  <fonts count="32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 Narrow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sz val="10"/>
      <color theme="1"/>
      <name val="Century Gothic"/>
      <family val="2"/>
    </font>
    <font>
      <b/>
      <sz val="16"/>
      <color theme="1"/>
      <name val="Century Gothic"/>
      <family val="2"/>
    </font>
    <font>
      <b/>
      <sz val="10"/>
      <name val="Arial"/>
      <family val="2"/>
    </font>
    <font>
      <b/>
      <sz val="1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224701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indexed="64"/>
      </left>
      <right/>
      <top style="hair">
        <color indexed="64"/>
      </top>
      <bottom style="thin">
        <color rgb="FF000000"/>
      </bottom>
      <diagonal/>
    </border>
    <border>
      <left/>
      <right style="hair">
        <color indexed="64"/>
      </right>
      <top style="hair">
        <color indexed="64"/>
      </top>
      <bottom style="thin">
        <color rgb="FF000000"/>
      </bottom>
      <diagonal/>
    </border>
  </borders>
  <cellStyleXfs count="5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165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3" borderId="0" applyNumberFormat="0" applyBorder="0" applyAlignment="0" applyProtection="0"/>
    <xf numFmtId="164" fontId="12" fillId="0" borderId="0" applyFont="0" applyFill="0" applyBorder="0" applyAlignment="0" applyProtection="0"/>
    <xf numFmtId="0" fontId="13" fillId="22" borderId="0" applyNumberFormat="0" applyBorder="0" applyAlignment="0" applyProtection="0"/>
    <xf numFmtId="0" fontId="12" fillId="0" borderId="0"/>
    <xf numFmtId="0" fontId="23" fillId="0" borderId="0"/>
    <xf numFmtId="0" fontId="23" fillId="0" borderId="0"/>
    <xf numFmtId="0" fontId="12" fillId="23" borderId="4" applyNumberFormat="0" applyFont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" fillId="16" borderId="5" applyNumberFormat="0" applyAlignment="0" applyProtection="0"/>
    <xf numFmtId="0" fontId="12" fillId="24" borderId="0" applyNumberFormat="0" applyBorder="0" applyAlignment="0" applyProtection="0"/>
    <xf numFmtId="0" fontId="1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7" fillId="0" borderId="8" applyNumberFormat="0" applyFill="0" applyAlignment="0" applyProtection="0"/>
    <xf numFmtId="0" fontId="21" fillId="0" borderId="9" applyNumberFormat="0" applyFill="0" applyAlignment="0" applyProtection="0"/>
    <xf numFmtId="0" fontId="12" fillId="0" borderId="0"/>
    <xf numFmtId="9" fontId="27" fillId="0" borderId="0" applyFont="0" applyFill="0" applyBorder="0" applyAlignment="0" applyProtection="0"/>
  </cellStyleXfs>
  <cellXfs count="124">
    <xf numFmtId="0" fontId="0" fillId="0" borderId="0" xfId="0"/>
    <xf numFmtId="0" fontId="24" fillId="0" borderId="0" xfId="0" applyFont="1" applyProtection="1">
      <protection locked="0"/>
    </xf>
    <xf numFmtId="0" fontId="24" fillId="0" borderId="18" xfId="0" applyFont="1" applyBorder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left" vertical="center" wrapText="1"/>
      <protection locked="0"/>
    </xf>
    <xf numFmtId="0" fontId="24" fillId="0" borderId="10" xfId="0" applyFont="1" applyBorder="1" applyAlignment="1" applyProtection="1">
      <alignment horizontal="left" vertical="center" wrapTex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4" fillId="0" borderId="10" xfId="0" applyFont="1" applyBorder="1" applyAlignment="1" applyProtection="1">
      <alignment horizontal="justify" vertical="top"/>
      <protection locked="0"/>
    </xf>
    <xf numFmtId="0" fontId="24" fillId="0" borderId="10" xfId="0" applyFont="1" applyBorder="1" applyAlignment="1" applyProtection="1">
      <alignment vertical="top" wrapText="1"/>
      <protection locked="0"/>
    </xf>
    <xf numFmtId="0" fontId="24" fillId="0" borderId="10" xfId="0" applyFont="1" applyFill="1" applyBorder="1" applyAlignment="1" applyProtection="1">
      <alignment horizontal="justify" vertical="top"/>
      <protection locked="0"/>
    </xf>
    <xf numFmtId="0" fontId="24" fillId="25" borderId="10" xfId="0" applyFont="1" applyFill="1" applyBorder="1" applyAlignment="1" applyProtection="1">
      <alignment horizontal="justify" vertical="top"/>
      <protection locked="0"/>
    </xf>
    <xf numFmtId="0" fontId="24" fillId="26" borderId="28" xfId="0" applyFont="1" applyFill="1" applyBorder="1" applyAlignment="1" applyProtection="1">
      <alignment horizontal="center" vertical="center" wrapText="1"/>
      <protection locked="0"/>
    </xf>
    <xf numFmtId="0" fontId="24" fillId="26" borderId="30" xfId="0" applyFont="1" applyFill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protection locked="0"/>
    </xf>
    <xf numFmtId="0" fontId="22" fillId="0" borderId="16" xfId="0" applyFont="1" applyBorder="1" applyAlignment="1" applyProtection="1">
      <protection locked="0"/>
    </xf>
    <xf numFmtId="0" fontId="22" fillId="0" borderId="0" xfId="0" applyFont="1" applyBorder="1" applyAlignment="1" applyProtection="1">
      <protection locked="0"/>
    </xf>
    <xf numFmtId="0" fontId="28" fillId="0" borderId="10" xfId="37" applyFont="1" applyBorder="1" applyAlignment="1" applyProtection="1">
      <alignment vertical="center"/>
    </xf>
    <xf numFmtId="0" fontId="28" fillId="0" borderId="10" xfId="0" applyFont="1" applyFill="1" applyBorder="1" applyAlignment="1" applyProtection="1">
      <alignment horizontal="center" vertical="center"/>
    </xf>
    <xf numFmtId="0" fontId="28" fillId="0" borderId="10" xfId="37" applyFont="1" applyBorder="1" applyAlignment="1" applyProtection="1">
      <alignment horizontal="center" vertical="center"/>
    </xf>
    <xf numFmtId="14" fontId="28" fillId="0" borderId="10" xfId="37" applyNumberFormat="1" applyFont="1" applyBorder="1" applyAlignment="1" applyProtection="1">
      <alignment horizontal="center" vertical="center"/>
    </xf>
    <xf numFmtId="0" fontId="24" fillId="0" borderId="0" xfId="36" applyFont="1" applyProtection="1">
      <protection locked="0"/>
    </xf>
    <xf numFmtId="0" fontId="26" fillId="29" borderId="24" xfId="36" applyFont="1" applyFill="1" applyBorder="1" applyAlignment="1" applyProtection="1">
      <alignment horizontal="center" vertical="center" wrapText="1"/>
      <protection locked="0"/>
    </xf>
    <xf numFmtId="0" fontId="24" fillId="0" borderId="11" xfId="36" applyFont="1" applyFill="1" applyBorder="1" applyAlignment="1" applyProtection="1">
      <alignment horizontal="center" vertical="center" wrapText="1"/>
      <protection locked="0"/>
    </xf>
    <xf numFmtId="0" fontId="24" fillId="0" borderId="12" xfId="36" applyFont="1" applyFill="1" applyBorder="1" applyAlignment="1" applyProtection="1">
      <alignment horizontal="center" vertical="center" wrapText="1"/>
      <protection locked="0"/>
    </xf>
    <xf numFmtId="0" fontId="24" fillId="0" borderId="20" xfId="36" applyFont="1" applyFill="1" applyBorder="1" applyAlignment="1" applyProtection="1">
      <alignment horizontal="center" vertical="center" wrapText="1"/>
      <protection locked="0"/>
    </xf>
    <xf numFmtId="0" fontId="24" fillId="0" borderId="21" xfId="36" applyFont="1" applyFill="1" applyBorder="1" applyAlignment="1" applyProtection="1">
      <alignment horizontal="center" vertical="center" wrapText="1"/>
      <protection locked="0"/>
    </xf>
    <xf numFmtId="0" fontId="24" fillId="0" borderId="14" xfId="36" applyFont="1" applyFill="1" applyBorder="1" applyAlignment="1" applyProtection="1">
      <alignment horizontal="center" vertical="center" wrapText="1"/>
      <protection locked="0"/>
    </xf>
    <xf numFmtId="0" fontId="24" fillId="0" borderId="10" xfId="36" applyFont="1" applyFill="1" applyBorder="1" applyAlignment="1" applyProtection="1">
      <alignment horizontal="center" vertical="center"/>
      <protection locked="0"/>
    </xf>
    <xf numFmtId="9" fontId="24" fillId="0" borderId="10" xfId="41" applyFont="1" applyBorder="1" applyAlignment="1" applyProtection="1">
      <alignment horizontal="center" vertical="center"/>
      <protection locked="0"/>
    </xf>
    <xf numFmtId="0" fontId="24" fillId="25" borderId="10" xfId="36" applyFont="1" applyFill="1" applyBorder="1" applyAlignment="1" applyProtection="1">
      <alignment horizontal="center" vertical="center" wrapText="1"/>
      <protection locked="0"/>
    </xf>
    <xf numFmtId="0" fontId="24" fillId="25" borderId="0" xfId="36" applyFont="1" applyFill="1" applyBorder="1" applyProtection="1">
      <protection locked="0"/>
    </xf>
    <xf numFmtId="0" fontId="24" fillId="0" borderId="22" xfId="36" applyFont="1" applyFill="1" applyBorder="1" applyAlignment="1" applyProtection="1">
      <alignment horizontal="center" vertical="center" wrapText="1"/>
      <protection locked="0"/>
    </xf>
    <xf numFmtId="0" fontId="24" fillId="0" borderId="19" xfId="36" applyFont="1" applyFill="1" applyBorder="1" applyAlignment="1" applyProtection="1">
      <alignment horizontal="center" vertical="center"/>
      <protection locked="0"/>
    </xf>
    <xf numFmtId="9" fontId="24" fillId="0" borderId="18" xfId="41" applyFont="1" applyBorder="1" applyAlignment="1" applyProtection="1">
      <alignment horizontal="center" vertical="center"/>
      <protection locked="0"/>
    </xf>
    <xf numFmtId="0" fontId="24" fillId="0" borderId="17" xfId="36" applyFont="1" applyFill="1" applyBorder="1" applyAlignment="1" applyProtection="1">
      <alignment horizontal="center" vertical="center" wrapText="1"/>
      <protection locked="0"/>
    </xf>
    <xf numFmtId="0" fontId="24" fillId="0" borderId="15" xfId="36" applyFont="1" applyFill="1" applyBorder="1" applyAlignment="1" applyProtection="1">
      <alignment horizontal="center" vertical="center"/>
      <protection locked="0"/>
    </xf>
    <xf numFmtId="0" fontId="24" fillId="0" borderId="13" xfId="36" applyFont="1" applyFill="1" applyBorder="1" applyAlignment="1" applyProtection="1">
      <alignment horizontal="center" vertical="center" wrapText="1"/>
      <protection locked="0"/>
    </xf>
    <xf numFmtId="0" fontId="24" fillId="25" borderId="12" xfId="36" applyFont="1" applyFill="1" applyBorder="1" applyAlignment="1" applyProtection="1">
      <alignment horizontal="center" vertical="center" wrapText="1"/>
      <protection locked="0"/>
    </xf>
    <xf numFmtId="0" fontId="24" fillId="0" borderId="23" xfId="36" applyFont="1" applyFill="1" applyBorder="1" applyAlignment="1" applyProtection="1">
      <alignment horizontal="center" vertical="center"/>
      <protection locked="0"/>
    </xf>
    <xf numFmtId="0" fontId="22" fillId="0" borderId="17" xfId="36" applyFont="1" applyBorder="1" applyAlignment="1" applyProtection="1">
      <protection locked="0"/>
    </xf>
    <xf numFmtId="17" fontId="24" fillId="0" borderId="10" xfId="36" applyNumberFormat="1" applyFont="1" applyFill="1" applyBorder="1" applyAlignment="1" applyProtection="1">
      <alignment vertical="center" wrapText="1"/>
      <protection locked="0"/>
    </xf>
    <xf numFmtId="17" fontId="24" fillId="0" borderId="10" xfId="36" applyNumberFormat="1" applyFont="1" applyFill="1" applyBorder="1" applyAlignment="1" applyProtection="1">
      <alignment horizontal="left" vertical="center" wrapText="1"/>
      <protection locked="0"/>
    </xf>
    <xf numFmtId="9" fontId="24" fillId="0" borderId="0" xfId="41" applyFont="1" applyBorder="1" applyAlignment="1" applyProtection="1">
      <alignment horizontal="center" vertical="center"/>
      <protection locked="0"/>
    </xf>
    <xf numFmtId="0" fontId="24" fillId="0" borderId="0" xfId="36" applyFont="1" applyBorder="1" applyAlignment="1" applyProtection="1">
      <alignment vertical="top" wrapText="1"/>
      <protection locked="0"/>
    </xf>
    <xf numFmtId="0" fontId="25" fillId="29" borderId="31" xfId="36" applyFont="1" applyFill="1" applyBorder="1" applyAlignment="1" applyProtection="1">
      <alignment horizontal="center" vertical="center" textRotation="90"/>
      <protection locked="0"/>
    </xf>
    <xf numFmtId="0" fontId="24" fillId="0" borderId="30" xfId="36" applyFont="1" applyFill="1" applyBorder="1" applyAlignment="1" applyProtection="1">
      <alignment horizontal="center" vertical="center" wrapText="1"/>
      <protection locked="0"/>
    </xf>
    <xf numFmtId="0" fontId="24" fillId="0" borderId="0" xfId="36" applyFont="1" applyAlignment="1" applyProtection="1">
      <protection locked="0"/>
    </xf>
    <xf numFmtId="0" fontId="22" fillId="0" borderId="0" xfId="36" applyFont="1" applyBorder="1" applyProtection="1">
      <protection locked="0"/>
    </xf>
    <xf numFmtId="166" fontId="24" fillId="0" borderId="12" xfId="36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36" applyFont="1" applyFill="1" applyBorder="1" applyAlignment="1" applyProtection="1">
      <alignment horizontal="center" vertical="center"/>
      <protection locked="0"/>
    </xf>
    <xf numFmtId="0" fontId="24" fillId="0" borderId="0" xfId="36" applyFont="1" applyBorder="1" applyProtection="1">
      <protection locked="0"/>
    </xf>
    <xf numFmtId="0" fontId="24" fillId="0" borderId="0" xfId="36" applyFont="1" applyAlignment="1" applyProtection="1">
      <alignment wrapText="1"/>
      <protection locked="0"/>
    </xf>
    <xf numFmtId="0" fontId="25" fillId="29" borderId="31" xfId="36" applyFont="1" applyFill="1" applyBorder="1" applyAlignment="1" applyProtection="1">
      <alignment horizontal="center" vertical="center" textRotation="90"/>
      <protection locked="0"/>
    </xf>
    <xf numFmtId="0" fontId="25" fillId="27" borderId="10" xfId="36" applyFont="1" applyFill="1" applyBorder="1" applyAlignment="1" applyProtection="1">
      <alignment horizontal="center" vertical="center" wrapText="1"/>
      <protection locked="0"/>
    </xf>
    <xf numFmtId="0" fontId="25" fillId="28" borderId="31" xfId="36" applyFont="1" applyFill="1" applyBorder="1" applyAlignment="1" applyProtection="1">
      <alignment horizontal="center" vertical="center" textRotation="90"/>
      <protection locked="0"/>
    </xf>
    <xf numFmtId="0" fontId="26" fillId="28" borderId="24" xfId="36" applyFont="1" applyFill="1" applyBorder="1" applyAlignment="1" applyProtection="1">
      <alignment horizontal="center" vertical="center" wrapText="1"/>
      <protection locked="0"/>
    </xf>
    <xf numFmtId="0" fontId="25" fillId="28" borderId="31" xfId="36" applyFont="1" applyFill="1" applyBorder="1" applyAlignment="1" applyProtection="1">
      <alignment horizontal="center" vertical="center" textRotation="90" wrapText="1"/>
      <protection locked="0"/>
    </xf>
    <xf numFmtId="0" fontId="26" fillId="31" borderId="24" xfId="36" applyFont="1" applyFill="1" applyBorder="1" applyAlignment="1" applyProtection="1">
      <alignment horizontal="center" vertical="center" wrapText="1"/>
      <protection locked="0"/>
    </xf>
    <xf numFmtId="0" fontId="26" fillId="27" borderId="24" xfId="36" applyFont="1" applyFill="1" applyBorder="1" applyAlignment="1" applyProtection="1">
      <alignment horizontal="center" vertical="center" wrapText="1"/>
      <protection locked="0"/>
    </xf>
    <xf numFmtId="0" fontId="25" fillId="27" borderId="31" xfId="36" applyFont="1" applyFill="1" applyBorder="1" applyAlignment="1" applyProtection="1">
      <alignment horizontal="center" vertical="center" wrapText="1"/>
      <protection locked="0"/>
    </xf>
    <xf numFmtId="0" fontId="24" fillId="0" borderId="10" xfId="0" applyFont="1" applyBorder="1" applyAlignment="1" applyProtection="1">
      <alignment vertical="center" wrapText="1"/>
      <protection locked="0"/>
    </xf>
    <xf numFmtId="0" fontId="24" fillId="25" borderId="10" xfId="0" applyFont="1" applyFill="1" applyBorder="1" applyAlignment="1" applyProtection="1">
      <alignment vertical="center" wrapText="1"/>
      <protection locked="0"/>
    </xf>
    <xf numFmtId="0" fontId="12" fillId="0" borderId="0" xfId="0" applyFont="1" applyFill="1" applyProtection="1">
      <protection locked="0"/>
    </xf>
    <xf numFmtId="0" fontId="30" fillId="0" borderId="1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justify" vertical="center" wrapText="1"/>
      <protection locked="0"/>
    </xf>
    <xf numFmtId="0" fontId="30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48" xfId="0" applyFont="1" applyFill="1" applyBorder="1" applyAlignment="1" applyProtection="1">
      <alignment horizontal="center"/>
      <protection locked="0"/>
    </xf>
    <xf numFmtId="0" fontId="30" fillId="0" borderId="49" xfId="0" applyFont="1" applyFill="1" applyBorder="1" applyAlignment="1" applyProtection="1">
      <alignment horizontal="center"/>
      <protection locked="0"/>
    </xf>
    <xf numFmtId="0" fontId="30" fillId="0" borderId="43" xfId="0" applyFont="1" applyFill="1" applyBorder="1" applyAlignment="1" applyProtection="1">
      <alignment horizontal="center" vertical="center" wrapText="1"/>
      <protection locked="0"/>
    </xf>
    <xf numFmtId="0" fontId="30" fillId="0" borderId="45" xfId="0" applyFont="1" applyFill="1" applyBorder="1" applyAlignment="1" applyProtection="1">
      <alignment horizontal="center" vertical="center" wrapText="1"/>
      <protection locked="0"/>
    </xf>
    <xf numFmtId="0" fontId="30" fillId="0" borderId="44" xfId="0" applyFont="1" applyFill="1" applyBorder="1" applyAlignment="1" applyProtection="1">
      <alignment horizontal="center" vertical="center" wrapText="1"/>
      <protection locked="0"/>
    </xf>
    <xf numFmtId="9" fontId="30" fillId="0" borderId="43" xfId="53" applyFont="1" applyFill="1" applyBorder="1" applyAlignment="1" applyProtection="1">
      <alignment horizontal="center"/>
      <protection locked="0"/>
    </xf>
    <xf numFmtId="9" fontId="30" fillId="0" borderId="44" xfId="53" applyFont="1" applyFill="1" applyBorder="1" applyAlignment="1" applyProtection="1">
      <alignment horizontal="center"/>
      <protection locked="0"/>
    </xf>
    <xf numFmtId="9" fontId="31" fillId="0" borderId="46" xfId="0" applyNumberFormat="1" applyFont="1" applyBorder="1" applyAlignment="1" applyProtection="1">
      <alignment horizontal="center" vertical="center"/>
      <protection locked="0"/>
    </xf>
    <xf numFmtId="0" fontId="12" fillId="0" borderId="47" xfId="0" applyFont="1" applyBorder="1" applyProtection="1">
      <protection locked="0"/>
    </xf>
    <xf numFmtId="0" fontId="30" fillId="0" borderId="43" xfId="0" applyFont="1" applyFill="1" applyBorder="1" applyAlignment="1" applyProtection="1">
      <alignment horizontal="center"/>
      <protection locked="0"/>
    </xf>
    <xf numFmtId="0" fontId="30" fillId="0" borderId="44" xfId="0" applyFont="1" applyFill="1" applyBorder="1" applyAlignment="1" applyProtection="1">
      <alignment horizontal="center"/>
      <protection locked="0"/>
    </xf>
    <xf numFmtId="0" fontId="12" fillId="0" borderId="10" xfId="0" applyFont="1" applyBorder="1" applyAlignment="1" applyProtection="1">
      <alignment horizontal="center"/>
      <protection locked="0"/>
    </xf>
    <xf numFmtId="167" fontId="30" fillId="0" borderId="39" xfId="0" applyNumberFormat="1" applyFont="1" applyFill="1" applyBorder="1" applyAlignment="1" applyProtection="1">
      <alignment horizontal="center" vertical="center"/>
      <protection locked="0"/>
    </xf>
    <xf numFmtId="167" fontId="30" fillId="0" borderId="41" xfId="0" applyNumberFormat="1" applyFont="1" applyFill="1" applyBorder="1" applyAlignment="1" applyProtection="1">
      <alignment horizontal="center" vertical="center"/>
      <protection locked="0"/>
    </xf>
    <xf numFmtId="167" fontId="30" fillId="0" borderId="40" xfId="0" applyNumberFormat="1" applyFont="1" applyFill="1" applyBorder="1" applyAlignment="1" applyProtection="1">
      <alignment horizontal="center" vertical="center"/>
      <protection locked="0"/>
    </xf>
    <xf numFmtId="167" fontId="12" fillId="0" borderId="39" xfId="0" applyNumberFormat="1" applyFont="1" applyFill="1" applyBorder="1" applyAlignment="1" applyProtection="1">
      <alignment horizontal="center" vertical="center"/>
      <protection locked="0"/>
    </xf>
    <xf numFmtId="167" fontId="12" fillId="0" borderId="40" xfId="0" applyNumberFormat="1" applyFont="1" applyFill="1" applyBorder="1" applyAlignment="1" applyProtection="1">
      <alignment horizontal="center" vertical="center"/>
      <protection locked="0"/>
    </xf>
    <xf numFmtId="0" fontId="26" fillId="28" borderId="24" xfId="36" applyFont="1" applyFill="1" applyBorder="1" applyAlignment="1" applyProtection="1">
      <alignment horizontal="center" vertical="center" wrapText="1"/>
      <protection locked="0"/>
    </xf>
    <xf numFmtId="0" fontId="25" fillId="29" borderId="31" xfId="36" applyFont="1" applyFill="1" applyBorder="1" applyAlignment="1" applyProtection="1">
      <alignment horizontal="center" vertical="center" textRotation="90"/>
      <protection locked="0"/>
    </xf>
    <xf numFmtId="0" fontId="22" fillId="30" borderId="31" xfId="36" applyFont="1" applyFill="1" applyBorder="1" applyAlignment="1" applyProtection="1">
      <alignment horizontal="center" vertical="center" textRotation="90"/>
      <protection locked="0"/>
    </xf>
    <xf numFmtId="0" fontId="22" fillId="25" borderId="0" xfId="36" applyFont="1" applyFill="1" applyBorder="1" applyAlignment="1" applyProtection="1">
      <alignment horizontal="center" vertical="center" textRotation="90"/>
      <protection locked="0"/>
    </xf>
    <xf numFmtId="0" fontId="25" fillId="28" borderId="29" xfId="36" applyFont="1" applyFill="1" applyBorder="1" applyAlignment="1" applyProtection="1">
      <alignment horizontal="center" vertical="center" wrapText="1"/>
      <protection locked="0"/>
    </xf>
    <xf numFmtId="0" fontId="25" fillId="28" borderId="10" xfId="36" applyFont="1" applyFill="1" applyBorder="1" applyAlignment="1" applyProtection="1">
      <alignment horizontal="center" vertical="center" wrapText="1"/>
      <protection locked="0"/>
    </xf>
    <xf numFmtId="0" fontId="26" fillId="28" borderId="27" xfId="36" applyFont="1" applyFill="1" applyBorder="1" applyAlignment="1" applyProtection="1">
      <alignment horizontal="center" vertical="center" wrapText="1"/>
      <protection locked="0"/>
    </xf>
    <xf numFmtId="0" fontId="26" fillId="31" borderId="24" xfId="36" applyFont="1" applyFill="1" applyBorder="1" applyAlignment="1" applyProtection="1">
      <alignment horizontal="center" vertical="center" wrapText="1"/>
      <protection locked="0"/>
    </xf>
    <xf numFmtId="0" fontId="25" fillId="28" borderId="31" xfId="36" applyFont="1" applyFill="1" applyBorder="1" applyAlignment="1" applyProtection="1">
      <alignment horizontal="center" vertical="center" textRotation="90" wrapText="1"/>
      <protection locked="0"/>
    </xf>
    <xf numFmtId="0" fontId="24" fillId="0" borderId="0" xfId="36" applyFont="1" applyBorder="1" applyAlignment="1" applyProtection="1">
      <alignment horizontal="center" vertical="top"/>
      <protection locked="0"/>
    </xf>
    <xf numFmtId="0" fontId="25" fillId="27" borderId="0" xfId="36" applyFont="1" applyFill="1" applyBorder="1" applyAlignment="1" applyProtection="1">
      <alignment horizontal="center" vertical="center"/>
      <protection locked="0"/>
    </xf>
    <xf numFmtId="0" fontId="25" fillId="31" borderId="10" xfId="36" applyFont="1" applyFill="1" applyBorder="1" applyAlignment="1" applyProtection="1">
      <alignment horizontal="center" vertical="center" wrapText="1"/>
      <protection locked="0"/>
    </xf>
    <xf numFmtId="0" fontId="26" fillId="31" borderId="27" xfId="36" applyFont="1" applyFill="1" applyBorder="1" applyAlignment="1" applyProtection="1">
      <alignment horizontal="center" vertical="center" wrapText="1"/>
      <protection locked="0"/>
    </xf>
    <xf numFmtId="0" fontId="25" fillId="28" borderId="31" xfId="36" applyFont="1" applyFill="1" applyBorder="1" applyAlignment="1" applyProtection="1">
      <alignment horizontal="center" vertical="center" textRotation="90"/>
      <protection locked="0"/>
    </xf>
    <xf numFmtId="0" fontId="24" fillId="0" borderId="0" xfId="36" applyFont="1" applyAlignment="1" applyProtection="1">
      <alignment horizontal="center"/>
      <protection locked="0"/>
    </xf>
    <xf numFmtId="0" fontId="22" fillId="27" borderId="0" xfId="36" applyFont="1" applyFill="1" applyBorder="1" applyAlignment="1" applyProtection="1">
      <alignment horizontal="center" vertical="center"/>
      <protection locked="0"/>
    </xf>
    <xf numFmtId="0" fontId="25" fillId="27" borderId="10" xfId="36" applyFont="1" applyFill="1" applyBorder="1" applyAlignment="1" applyProtection="1">
      <alignment horizontal="center" vertical="center" wrapText="1"/>
      <protection locked="0"/>
    </xf>
    <xf numFmtId="0" fontId="26" fillId="27" borderId="27" xfId="36" applyFont="1" applyFill="1" applyBorder="1" applyAlignment="1" applyProtection="1">
      <alignment horizontal="center" vertical="center" wrapText="1"/>
      <protection locked="0"/>
    </xf>
    <xf numFmtId="0" fontId="26" fillId="27" borderId="24" xfId="36" applyFont="1" applyFill="1" applyBorder="1" applyAlignment="1" applyProtection="1">
      <alignment horizontal="center" vertical="center" wrapText="1"/>
      <protection locked="0"/>
    </xf>
    <xf numFmtId="0" fontId="29" fillId="0" borderId="34" xfId="37" applyFont="1" applyBorder="1" applyAlignment="1" applyProtection="1">
      <alignment horizontal="center" vertical="center" wrapText="1"/>
      <protection locked="0"/>
    </xf>
    <xf numFmtId="0" fontId="29" fillId="0" borderId="35" xfId="37" applyFont="1" applyBorder="1" applyAlignment="1" applyProtection="1">
      <alignment horizontal="center" vertical="center" wrapText="1"/>
      <protection locked="0"/>
    </xf>
    <xf numFmtId="0" fontId="29" fillId="0" borderId="36" xfId="37" applyFont="1" applyBorder="1" applyAlignment="1" applyProtection="1">
      <alignment horizontal="center" vertical="center" wrapText="1"/>
      <protection locked="0"/>
    </xf>
    <xf numFmtId="0" fontId="29" fillId="0" borderId="16" xfId="37" applyFont="1" applyBorder="1" applyAlignment="1" applyProtection="1">
      <alignment horizontal="center" vertical="center" wrapText="1"/>
      <protection locked="0"/>
    </xf>
    <xf numFmtId="0" fontId="29" fillId="0" borderId="0" xfId="37" applyFont="1" applyBorder="1" applyAlignment="1" applyProtection="1">
      <alignment horizontal="center" vertical="center" wrapText="1"/>
      <protection locked="0"/>
    </xf>
    <xf numFmtId="0" fontId="29" fillId="0" borderId="37" xfId="37" applyFont="1" applyBorder="1" applyAlignment="1" applyProtection="1">
      <alignment horizontal="center" vertical="center" wrapText="1"/>
      <protection locked="0"/>
    </xf>
    <xf numFmtId="0" fontId="29" fillId="0" borderId="38" xfId="37" applyFont="1" applyBorder="1" applyAlignment="1" applyProtection="1">
      <alignment horizontal="center" vertical="center" wrapText="1"/>
      <protection locked="0"/>
    </xf>
    <xf numFmtId="0" fontId="29" fillId="0" borderId="17" xfId="37" applyFont="1" applyBorder="1" applyAlignment="1" applyProtection="1">
      <alignment horizontal="center" vertical="center" wrapText="1"/>
      <protection locked="0"/>
    </xf>
    <xf numFmtId="0" fontId="29" fillId="0" borderId="28" xfId="37" applyFont="1" applyBorder="1" applyAlignment="1" applyProtection="1">
      <alignment horizontal="center" vertical="center" wrapText="1"/>
      <protection locked="0"/>
    </xf>
    <xf numFmtId="0" fontId="29" fillId="0" borderId="34" xfId="37" applyFont="1" applyBorder="1" applyAlignment="1" applyProtection="1">
      <alignment horizontal="center" vertical="center"/>
    </xf>
    <xf numFmtId="0" fontId="29" fillId="0" borderId="36" xfId="37" applyFont="1" applyBorder="1" applyAlignment="1" applyProtection="1">
      <alignment horizontal="center" vertical="center"/>
    </xf>
    <xf numFmtId="0" fontId="29" fillId="0" borderId="16" xfId="37" applyFont="1" applyBorder="1" applyAlignment="1" applyProtection="1">
      <alignment horizontal="center" vertical="center"/>
    </xf>
    <xf numFmtId="0" fontId="29" fillId="0" borderId="37" xfId="37" applyFont="1" applyBorder="1" applyAlignment="1" applyProtection="1">
      <alignment horizontal="center" vertical="center"/>
    </xf>
    <xf numFmtId="0" fontId="29" fillId="0" borderId="38" xfId="37" applyFont="1" applyBorder="1" applyAlignment="1" applyProtection="1">
      <alignment horizontal="center" vertical="center"/>
    </xf>
    <xf numFmtId="0" fontId="29" fillId="0" borderId="28" xfId="37" applyFont="1" applyBorder="1" applyAlignment="1" applyProtection="1">
      <alignment horizontal="center" vertical="center"/>
    </xf>
    <xf numFmtId="0" fontId="26" fillId="29" borderId="24" xfId="36" applyFont="1" applyFill="1" applyBorder="1" applyAlignment="1" applyProtection="1">
      <alignment horizontal="center" vertical="center" wrapText="1"/>
      <protection locked="0"/>
    </xf>
    <xf numFmtId="0" fontId="26" fillId="27" borderId="32" xfId="36" applyFont="1" applyFill="1" applyBorder="1" applyAlignment="1" applyProtection="1">
      <alignment horizontal="center" vertical="center" wrapText="1"/>
      <protection locked="0"/>
    </xf>
    <xf numFmtId="0" fontId="26" fillId="27" borderId="33" xfId="36" applyFont="1" applyFill="1" applyBorder="1" applyAlignment="1" applyProtection="1">
      <alignment horizontal="center" vertical="center" wrapText="1"/>
      <protection locked="0"/>
    </xf>
    <xf numFmtId="0" fontId="26" fillId="29" borderId="25" xfId="36" applyFont="1" applyFill="1" applyBorder="1" applyAlignment="1" applyProtection="1">
      <alignment horizontal="center" vertical="center" wrapText="1"/>
      <protection locked="0"/>
    </xf>
    <xf numFmtId="0" fontId="26" fillId="29" borderId="26" xfId="36" applyFont="1" applyFill="1" applyBorder="1" applyAlignment="1" applyProtection="1">
      <alignment horizontal="center" vertical="center" wrapText="1"/>
      <protection locked="0"/>
    </xf>
    <xf numFmtId="0" fontId="26" fillId="29" borderId="27" xfId="36" applyFont="1" applyFill="1" applyBorder="1" applyAlignment="1" applyProtection="1">
      <alignment horizontal="center" vertical="center" wrapText="1"/>
      <protection locked="0"/>
    </xf>
    <xf numFmtId="0" fontId="25" fillId="29" borderId="10" xfId="36" applyFont="1" applyFill="1" applyBorder="1" applyAlignment="1" applyProtection="1">
      <alignment horizontal="center" vertical="center" wrapText="1"/>
      <protection locked="0"/>
    </xf>
  </cellXfs>
  <cellStyles count="5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Hipervínculo 2" xfId="32"/>
    <cellStyle name="Incorrecto" xfId="33" builtinId="27" customBuiltin="1"/>
    <cellStyle name="Millares 2" xfId="34"/>
    <cellStyle name="Neutral" xfId="35" builtinId="28" customBuiltin="1"/>
    <cellStyle name="Normal" xfId="0" builtinId="0"/>
    <cellStyle name="Normal 2" xfId="36"/>
    <cellStyle name="Normal 2 2" xfId="52"/>
    <cellStyle name="Normal 3" xfId="37"/>
    <cellStyle name="Normal 3 2" xfId="38"/>
    <cellStyle name="Notas" xfId="39" builtinId="10" customBuiltin="1"/>
    <cellStyle name="Porcentaje" xfId="53" builtinId="5"/>
    <cellStyle name="Porcentual 2" xfId="40"/>
    <cellStyle name="Porcentual 3" xfId="41"/>
    <cellStyle name="Salida" xfId="42" builtinId="21" customBuiltin="1"/>
    <cellStyle name="Sin nombre1" xfId="43"/>
    <cellStyle name="Sin nombre2" xfId="44"/>
    <cellStyle name="Texto de advertencia" xfId="45" builtinId="11" customBuiltin="1"/>
    <cellStyle name="Texto explicativo" xfId="46" builtinId="53" customBuiltin="1"/>
    <cellStyle name="Título" xfId="47" builtinId="15" customBuiltin="1"/>
    <cellStyle name="Título 2" xfId="49" builtinId="17" customBuiltin="1"/>
    <cellStyle name="Título 3" xfId="50" builtinId="18" customBuiltin="1"/>
    <cellStyle name="Total" xfId="51" builtinId="25" customBuiltin="1"/>
  </cellStyles>
  <dxfs count="350"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</dxfs>
  <tableStyles count="0" defaultTableStyle="TableStyleMedium9" defaultPivotStyle="PivotStyleLight16"/>
  <colors>
    <mruColors>
      <color rgb="FF2247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7</xdr:row>
      <xdr:rowOff>0</xdr:rowOff>
    </xdr:from>
    <xdr:to>
      <xdr:col>34</xdr:col>
      <xdr:colOff>28575</xdr:colOff>
      <xdr:row>7</xdr:row>
      <xdr:rowOff>76200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43583" y="1968500"/>
          <a:ext cx="28575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238125</xdr:colOff>
      <xdr:row>0</xdr:row>
      <xdr:rowOff>67468</xdr:rowOff>
    </xdr:from>
    <xdr:to>
      <xdr:col>32</xdr:col>
      <xdr:colOff>536469</xdr:colOff>
      <xdr:row>2</xdr:row>
      <xdr:rowOff>250030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25563" y="67468"/>
          <a:ext cx="1512782" cy="730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80"/>
  <sheetViews>
    <sheetView tabSelected="1" view="pageBreakPreview" zoomScale="96" zoomScaleNormal="80" zoomScaleSheetLayoutView="96" workbookViewId="0">
      <pane xSplit="2" ySplit="8" topLeftCell="C21" activePane="bottomRight" state="frozen"/>
      <selection activeCell="C16" sqref="C16"/>
      <selection pane="topRight" activeCell="C16" sqref="C16"/>
      <selection pane="bottomLeft" activeCell="C16" sqref="C16"/>
      <selection pane="bottomRight" activeCell="HR81" sqref="HR81"/>
    </sheetView>
  </sheetViews>
  <sheetFormatPr baseColWidth="10" defaultColWidth="11.42578125" defaultRowHeight="12" x14ac:dyDescent="0.2"/>
  <cols>
    <col min="1" max="1" width="21.42578125" style="50" customWidth="1"/>
    <col min="2" max="2" width="38.85546875" style="50" customWidth="1"/>
    <col min="3" max="3" width="27.7109375" style="20" customWidth="1"/>
    <col min="4" max="27" width="3.28515625" style="20" customWidth="1"/>
    <col min="28" max="28" width="29.7109375" style="51" customWidth="1"/>
    <col min="29" max="29" width="3" style="20" customWidth="1"/>
    <col min="30" max="30" width="3" style="51" customWidth="1"/>
    <col min="31" max="31" width="15" style="20" customWidth="1"/>
    <col min="32" max="32" width="18.140625" style="20" customWidth="1"/>
    <col min="33" max="33" width="15.140625" style="20" bestFit="1" customWidth="1"/>
    <col min="34" max="16384" width="11.42578125" style="20"/>
  </cols>
  <sheetData>
    <row r="1" spans="1:226" ht="21.75" customHeight="1" x14ac:dyDescent="0.2">
      <c r="A1" s="16" t="s">
        <v>105</v>
      </c>
      <c r="B1" s="17" t="s">
        <v>110</v>
      </c>
      <c r="C1" s="102" t="s">
        <v>193</v>
      </c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4"/>
      <c r="AF1" s="111"/>
      <c r="AG1" s="112"/>
    </row>
    <row r="2" spans="1:226" ht="21.75" customHeight="1" x14ac:dyDescent="0.2">
      <c r="A2" s="16" t="s">
        <v>106</v>
      </c>
      <c r="B2" s="18">
        <v>3</v>
      </c>
      <c r="C2" s="105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7"/>
      <c r="AF2" s="113"/>
      <c r="AG2" s="114"/>
    </row>
    <row r="3" spans="1:226" ht="21.75" customHeight="1" x14ac:dyDescent="0.2">
      <c r="A3" s="16" t="s">
        <v>107</v>
      </c>
      <c r="B3" s="19">
        <v>43591</v>
      </c>
      <c r="C3" s="105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7"/>
      <c r="AF3" s="113"/>
      <c r="AG3" s="114"/>
    </row>
    <row r="4" spans="1:226" ht="21.75" customHeight="1" x14ac:dyDescent="0.2">
      <c r="A4" s="16" t="s">
        <v>108</v>
      </c>
      <c r="B4" s="18" t="s">
        <v>109</v>
      </c>
      <c r="C4" s="108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10"/>
      <c r="AF4" s="115"/>
      <c r="AG4" s="116"/>
    </row>
    <row r="5" spans="1:226" s="13" customFormat="1" ht="30" customHeight="1" x14ac:dyDescent="0.2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</row>
    <row r="6" spans="1:226" ht="31.5" customHeight="1" x14ac:dyDescent="0.2">
      <c r="A6" s="123" t="s">
        <v>0</v>
      </c>
      <c r="B6" s="123"/>
      <c r="C6" s="122" t="s">
        <v>6</v>
      </c>
      <c r="D6" s="120" t="s">
        <v>67</v>
      </c>
      <c r="E6" s="121"/>
      <c r="F6" s="121"/>
      <c r="G6" s="122"/>
      <c r="H6" s="120" t="s">
        <v>68</v>
      </c>
      <c r="I6" s="121"/>
      <c r="J6" s="121"/>
      <c r="K6" s="122"/>
      <c r="L6" s="120" t="s">
        <v>69</v>
      </c>
      <c r="M6" s="121"/>
      <c r="N6" s="121"/>
      <c r="O6" s="122"/>
      <c r="P6" s="120" t="s">
        <v>70</v>
      </c>
      <c r="Q6" s="121"/>
      <c r="R6" s="121"/>
      <c r="S6" s="122"/>
      <c r="T6" s="120" t="s">
        <v>71</v>
      </c>
      <c r="U6" s="121"/>
      <c r="V6" s="121"/>
      <c r="W6" s="122"/>
      <c r="X6" s="120" t="s">
        <v>72</v>
      </c>
      <c r="Y6" s="121"/>
      <c r="Z6" s="121"/>
      <c r="AA6" s="122"/>
      <c r="AB6" s="117" t="s">
        <v>7</v>
      </c>
      <c r="AC6" s="117" t="s">
        <v>8</v>
      </c>
      <c r="AD6" s="117"/>
      <c r="AE6" s="117"/>
      <c r="AF6" s="117" t="s">
        <v>24</v>
      </c>
      <c r="AG6" s="117" t="s">
        <v>66</v>
      </c>
    </row>
    <row r="7" spans="1:226" ht="25.5" customHeight="1" x14ac:dyDescent="0.2">
      <c r="A7" s="123"/>
      <c r="B7" s="123"/>
      <c r="C7" s="122"/>
      <c r="D7" s="117" t="s">
        <v>9</v>
      </c>
      <c r="E7" s="117"/>
      <c r="F7" s="117" t="s">
        <v>10</v>
      </c>
      <c r="G7" s="117"/>
      <c r="H7" s="117" t="s">
        <v>11</v>
      </c>
      <c r="I7" s="117"/>
      <c r="J7" s="117" t="s">
        <v>12</v>
      </c>
      <c r="K7" s="117"/>
      <c r="L7" s="117" t="s">
        <v>13</v>
      </c>
      <c r="M7" s="117"/>
      <c r="N7" s="117" t="s">
        <v>14</v>
      </c>
      <c r="O7" s="117"/>
      <c r="P7" s="117" t="s">
        <v>15</v>
      </c>
      <c r="Q7" s="117"/>
      <c r="R7" s="117" t="s">
        <v>16</v>
      </c>
      <c r="S7" s="117"/>
      <c r="T7" s="117" t="s">
        <v>17</v>
      </c>
      <c r="U7" s="117"/>
      <c r="V7" s="117" t="s">
        <v>18</v>
      </c>
      <c r="W7" s="117"/>
      <c r="X7" s="117" t="s">
        <v>19</v>
      </c>
      <c r="Y7" s="117"/>
      <c r="Z7" s="117" t="s">
        <v>20</v>
      </c>
      <c r="AA7" s="117"/>
      <c r="AB7" s="117"/>
      <c r="AC7" s="117"/>
      <c r="AD7" s="117"/>
      <c r="AE7" s="117"/>
      <c r="AF7" s="117"/>
      <c r="AG7" s="117"/>
    </row>
    <row r="8" spans="1:226" ht="42" customHeight="1" x14ac:dyDescent="0.2">
      <c r="A8" s="123"/>
      <c r="B8" s="123"/>
      <c r="C8" s="122"/>
      <c r="D8" s="21" t="s">
        <v>1</v>
      </c>
      <c r="E8" s="21" t="s">
        <v>2</v>
      </c>
      <c r="F8" s="21" t="s">
        <v>1</v>
      </c>
      <c r="G8" s="21" t="s">
        <v>2</v>
      </c>
      <c r="H8" s="21" t="s">
        <v>1</v>
      </c>
      <c r="I8" s="21" t="s">
        <v>2</v>
      </c>
      <c r="J8" s="21" t="s">
        <v>1</v>
      </c>
      <c r="K8" s="21" t="s">
        <v>2</v>
      </c>
      <c r="L8" s="21" t="s">
        <v>1</v>
      </c>
      <c r="M8" s="21" t="s">
        <v>2</v>
      </c>
      <c r="N8" s="21" t="s">
        <v>1</v>
      </c>
      <c r="O8" s="21" t="s">
        <v>2</v>
      </c>
      <c r="P8" s="21" t="s">
        <v>1</v>
      </c>
      <c r="Q8" s="21" t="s">
        <v>2</v>
      </c>
      <c r="R8" s="21" t="s">
        <v>1</v>
      </c>
      <c r="S8" s="21" t="s">
        <v>2</v>
      </c>
      <c r="T8" s="21" t="s">
        <v>1</v>
      </c>
      <c r="U8" s="21" t="s">
        <v>2</v>
      </c>
      <c r="V8" s="21" t="s">
        <v>1</v>
      </c>
      <c r="W8" s="21" t="s">
        <v>2</v>
      </c>
      <c r="X8" s="21" t="s">
        <v>1</v>
      </c>
      <c r="Y8" s="21" t="s">
        <v>2</v>
      </c>
      <c r="Z8" s="21" t="s">
        <v>1</v>
      </c>
      <c r="AA8" s="21" t="s">
        <v>2</v>
      </c>
      <c r="AB8" s="117"/>
      <c r="AC8" s="21" t="s">
        <v>1</v>
      </c>
      <c r="AD8" s="21" t="s">
        <v>21</v>
      </c>
      <c r="AE8" s="21" t="s">
        <v>22</v>
      </c>
      <c r="AF8" s="117"/>
      <c r="AG8" s="117"/>
    </row>
    <row r="9" spans="1:226" ht="33" customHeight="1" x14ac:dyDescent="0.2">
      <c r="A9" s="59"/>
      <c r="B9" s="53" t="s">
        <v>90</v>
      </c>
      <c r="C9" s="118" t="s">
        <v>149</v>
      </c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</row>
    <row r="10" spans="1:226" s="30" customFormat="1" ht="12" customHeight="1" x14ac:dyDescent="0.2">
      <c r="A10" s="96" t="s">
        <v>31</v>
      </c>
      <c r="B10" s="29" t="s">
        <v>94</v>
      </c>
      <c r="C10" s="11" t="s">
        <v>74</v>
      </c>
      <c r="D10" s="24" t="s">
        <v>1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31"/>
      <c r="AB10" s="2" t="s">
        <v>95</v>
      </c>
      <c r="AC10" s="32">
        <f>COUNTIF(D10:AA10,"P")</f>
        <v>1</v>
      </c>
      <c r="AD10" s="32">
        <f>COUNTIF(D10:AA10,"E")</f>
        <v>0</v>
      </c>
      <c r="AE10" s="33">
        <f>AD10/AC10</f>
        <v>0</v>
      </c>
      <c r="AF10" s="29"/>
      <c r="AG10" s="29"/>
    </row>
    <row r="11" spans="1:226" s="1" customFormat="1" ht="24" x14ac:dyDescent="0.2">
      <c r="A11" s="96"/>
      <c r="B11" s="60" t="s">
        <v>25</v>
      </c>
      <c r="C11" s="11" t="s">
        <v>74</v>
      </c>
      <c r="D11" s="25" t="s">
        <v>1</v>
      </c>
      <c r="E11" s="24"/>
      <c r="F11" s="24"/>
      <c r="G11" s="24"/>
      <c r="H11" s="24"/>
      <c r="I11" s="24"/>
      <c r="J11" s="24"/>
      <c r="K11" s="24"/>
      <c r="L11" s="24"/>
      <c r="M11" s="24"/>
      <c r="N11" s="24" t="s">
        <v>1</v>
      </c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31"/>
      <c r="AB11" s="2" t="s">
        <v>28</v>
      </c>
      <c r="AC11" s="32">
        <f>COUNTIF(D11:AA11,"P")</f>
        <v>2</v>
      </c>
      <c r="AD11" s="32">
        <f>COUNTIF(D11:AA11,"E")</f>
        <v>0</v>
      </c>
      <c r="AE11" s="33">
        <f>AD11/AC11</f>
        <v>0</v>
      </c>
      <c r="AF11" s="3"/>
      <c r="AG11" s="3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</row>
    <row r="12" spans="1:226" s="1" customFormat="1" ht="36" x14ac:dyDescent="0.2">
      <c r="A12" s="96"/>
      <c r="B12" s="60" t="s">
        <v>50</v>
      </c>
      <c r="C12" s="34" t="s">
        <v>26</v>
      </c>
      <c r="D12" s="23" t="s">
        <v>1</v>
      </c>
      <c r="E12" s="24"/>
      <c r="F12" s="23"/>
      <c r="G12" s="24"/>
      <c r="H12" s="23" t="s">
        <v>23</v>
      </c>
      <c r="I12" s="23"/>
      <c r="J12" s="25"/>
      <c r="K12" s="24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6"/>
      <c r="AB12" s="5" t="s">
        <v>73</v>
      </c>
      <c r="AC12" s="35">
        <f>COUNTIF(D12:AA12,"P")</f>
        <v>1</v>
      </c>
      <c r="AD12" s="35">
        <f>COUNTIF(D12:AA12,"E")</f>
        <v>0</v>
      </c>
      <c r="AE12" s="28">
        <f>AD12/AC12</f>
        <v>0</v>
      </c>
      <c r="AF12" s="6"/>
      <c r="AG12" s="6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</row>
    <row r="13" spans="1:226" s="1" customFormat="1" x14ac:dyDescent="0.2">
      <c r="A13" s="96" t="s">
        <v>3</v>
      </c>
      <c r="B13" s="60" t="s">
        <v>111</v>
      </c>
      <c r="C13" s="11" t="s">
        <v>64</v>
      </c>
      <c r="D13" s="24" t="s">
        <v>1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31"/>
      <c r="AB13" s="2" t="s">
        <v>27</v>
      </c>
      <c r="AC13" s="32">
        <f>COUNTIF(D13:AA13,"P")</f>
        <v>1</v>
      </c>
      <c r="AD13" s="32">
        <f>COUNTIF(D13:AA13,"E")</f>
        <v>0</v>
      </c>
      <c r="AE13" s="33">
        <f>AD13/AC13</f>
        <v>0</v>
      </c>
      <c r="AF13" s="6"/>
      <c r="AG13" s="6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</row>
    <row r="14" spans="1:226" s="1" customFormat="1" ht="24" x14ac:dyDescent="0.2">
      <c r="A14" s="96"/>
      <c r="B14" s="60" t="s">
        <v>62</v>
      </c>
      <c r="C14" s="12" t="s">
        <v>75</v>
      </c>
      <c r="D14" s="23" t="s">
        <v>1</v>
      </c>
      <c r="E14" s="23"/>
      <c r="F14" s="23" t="s">
        <v>1</v>
      </c>
      <c r="G14" s="23"/>
      <c r="H14" s="23" t="s">
        <v>1</v>
      </c>
      <c r="I14" s="37"/>
      <c r="J14" s="23" t="s">
        <v>1</v>
      </c>
      <c r="K14" s="23"/>
      <c r="L14" s="23" t="s">
        <v>1</v>
      </c>
      <c r="M14" s="23"/>
      <c r="N14" s="23" t="s">
        <v>1</v>
      </c>
      <c r="O14" s="24"/>
      <c r="P14" s="23" t="s">
        <v>1</v>
      </c>
      <c r="Q14" s="23"/>
      <c r="R14" s="23" t="s">
        <v>1</v>
      </c>
      <c r="S14" s="23"/>
      <c r="T14" s="23" t="s">
        <v>1</v>
      </c>
      <c r="U14" s="24"/>
      <c r="V14" s="23" t="s">
        <v>1</v>
      </c>
      <c r="W14" s="23"/>
      <c r="X14" s="23" t="s">
        <v>1</v>
      </c>
      <c r="Y14" s="23"/>
      <c r="Z14" s="23" t="s">
        <v>1</v>
      </c>
      <c r="AA14" s="23"/>
      <c r="AB14" s="5" t="s">
        <v>168</v>
      </c>
      <c r="AC14" s="32">
        <v>12</v>
      </c>
      <c r="AD14" s="32">
        <f t="shared" ref="AD14:AD24" si="0">COUNTIF(D14:AA14,"E")</f>
        <v>0</v>
      </c>
      <c r="AE14" s="33">
        <f t="shared" ref="AE14:AE24" si="1">AD14/AC14</f>
        <v>0</v>
      </c>
      <c r="AF14" s="6"/>
      <c r="AG14" s="6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</row>
    <row r="15" spans="1:226" s="1" customFormat="1" ht="24" x14ac:dyDescent="0.2">
      <c r="A15" s="96"/>
      <c r="B15" s="60" t="s">
        <v>112</v>
      </c>
      <c r="C15" s="12" t="s">
        <v>76</v>
      </c>
      <c r="D15" s="23"/>
      <c r="E15" s="23"/>
      <c r="F15" s="23" t="s">
        <v>1</v>
      </c>
      <c r="G15" s="23"/>
      <c r="H15" s="23" t="s">
        <v>1</v>
      </c>
      <c r="I15" s="23"/>
      <c r="J15" s="23" t="s">
        <v>1</v>
      </c>
      <c r="K15" s="23"/>
      <c r="L15" s="23" t="s">
        <v>1</v>
      </c>
      <c r="M15" s="23"/>
      <c r="N15" s="23" t="s">
        <v>1</v>
      </c>
      <c r="O15" s="23"/>
      <c r="P15" s="23" t="s">
        <v>1</v>
      </c>
      <c r="Q15" s="23"/>
      <c r="R15" s="23" t="s">
        <v>1</v>
      </c>
      <c r="S15" s="23"/>
      <c r="T15" s="23" t="s">
        <v>1</v>
      </c>
      <c r="U15" s="23"/>
      <c r="V15" s="23" t="s">
        <v>1</v>
      </c>
      <c r="W15" s="23"/>
      <c r="X15" s="23" t="s">
        <v>1</v>
      </c>
      <c r="Y15" s="23"/>
      <c r="Z15" s="23"/>
      <c r="AA15" s="26"/>
      <c r="AB15" s="5" t="s">
        <v>113</v>
      </c>
      <c r="AC15" s="32">
        <v>10</v>
      </c>
      <c r="AD15" s="32">
        <f t="shared" si="0"/>
        <v>0</v>
      </c>
      <c r="AE15" s="33">
        <f t="shared" si="1"/>
        <v>0</v>
      </c>
      <c r="AF15" s="6"/>
      <c r="AG15" s="6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</row>
    <row r="16" spans="1:226" s="1" customFormat="1" ht="24" x14ac:dyDescent="0.2">
      <c r="A16" s="96"/>
      <c r="B16" s="60" t="s">
        <v>43</v>
      </c>
      <c r="C16" s="12" t="s">
        <v>77</v>
      </c>
      <c r="D16" s="36"/>
      <c r="E16" s="23"/>
      <c r="F16" s="23"/>
      <c r="G16" s="23"/>
      <c r="H16" s="23" t="s">
        <v>1</v>
      </c>
      <c r="I16" s="23"/>
      <c r="J16" s="23"/>
      <c r="K16" s="23"/>
      <c r="L16" s="23"/>
      <c r="M16" s="23"/>
      <c r="N16" s="23"/>
      <c r="O16" s="23"/>
      <c r="P16" s="23"/>
      <c r="Q16" s="23"/>
      <c r="R16" s="23"/>
      <c r="T16" s="23"/>
      <c r="U16" s="23"/>
      <c r="V16" s="23"/>
      <c r="W16" s="23"/>
      <c r="X16" s="23"/>
      <c r="Y16" s="23"/>
      <c r="Z16" s="23"/>
      <c r="AA16" s="26"/>
      <c r="AB16" s="5" t="s">
        <v>51</v>
      </c>
      <c r="AC16" s="27">
        <f t="shared" ref="AC16:AC24" si="2">COUNTIF(D16:AA16,"P")</f>
        <v>1</v>
      </c>
      <c r="AD16" s="35">
        <f t="shared" si="0"/>
        <v>0</v>
      </c>
      <c r="AE16" s="28">
        <f t="shared" si="1"/>
        <v>0</v>
      </c>
      <c r="AF16" s="6"/>
      <c r="AG16" s="6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</row>
    <row r="17" spans="1:50" ht="24" x14ac:dyDescent="0.2">
      <c r="A17" s="96"/>
      <c r="B17" s="60" t="s">
        <v>78</v>
      </c>
      <c r="C17" s="12" t="s">
        <v>74</v>
      </c>
      <c r="D17" s="36" t="s">
        <v>1</v>
      </c>
      <c r="E17" s="23"/>
      <c r="F17" s="23"/>
      <c r="G17" s="23"/>
      <c r="H17" s="23" t="s">
        <v>1</v>
      </c>
      <c r="I17" s="23"/>
      <c r="J17" s="23"/>
      <c r="K17" s="23"/>
      <c r="L17" s="23" t="s">
        <v>1</v>
      </c>
      <c r="M17" s="23"/>
      <c r="N17" s="23"/>
      <c r="O17" s="24"/>
      <c r="P17" s="23" t="s">
        <v>1</v>
      </c>
      <c r="Q17" s="23"/>
      <c r="R17" s="23"/>
      <c r="S17" s="23"/>
      <c r="T17" s="23" t="s">
        <v>1</v>
      </c>
      <c r="U17" s="23"/>
      <c r="V17" s="23"/>
      <c r="W17" s="23"/>
      <c r="X17" s="23" t="s">
        <v>1</v>
      </c>
      <c r="Y17" s="23"/>
      <c r="Z17" s="23"/>
      <c r="AA17" s="26"/>
      <c r="AB17" s="5" t="s">
        <v>33</v>
      </c>
      <c r="AC17" s="27">
        <f t="shared" si="2"/>
        <v>6</v>
      </c>
      <c r="AD17" s="35">
        <f t="shared" si="0"/>
        <v>0</v>
      </c>
      <c r="AE17" s="28">
        <f t="shared" si="1"/>
        <v>0</v>
      </c>
      <c r="AF17" s="6"/>
      <c r="AG17" s="6"/>
    </row>
    <row r="18" spans="1:50" ht="36" x14ac:dyDescent="0.2">
      <c r="A18" s="96"/>
      <c r="B18" s="7" t="s">
        <v>65</v>
      </c>
      <c r="C18" s="12" t="s">
        <v>30</v>
      </c>
      <c r="D18" s="36" t="s">
        <v>1</v>
      </c>
      <c r="E18" s="23"/>
      <c r="F18" s="23" t="s">
        <v>1</v>
      </c>
      <c r="G18" s="23"/>
      <c r="H18" s="23" t="s">
        <v>1</v>
      </c>
      <c r="I18" s="23"/>
      <c r="J18" s="23" t="s">
        <v>1</v>
      </c>
      <c r="K18" s="23"/>
      <c r="L18" s="23" t="s">
        <v>1</v>
      </c>
      <c r="M18" s="23"/>
      <c r="N18" s="23" t="s">
        <v>1</v>
      </c>
      <c r="O18" s="23"/>
      <c r="P18" s="23" t="s">
        <v>1</v>
      </c>
      <c r="Q18" s="23"/>
      <c r="R18" s="23" t="s">
        <v>1</v>
      </c>
      <c r="S18" s="23"/>
      <c r="T18" s="23" t="s">
        <v>1</v>
      </c>
      <c r="U18" s="23"/>
      <c r="V18" s="23" t="s">
        <v>1</v>
      </c>
      <c r="W18" s="23"/>
      <c r="X18" s="23" t="s">
        <v>1</v>
      </c>
      <c r="Y18" s="23"/>
      <c r="Z18" s="23" t="s">
        <v>1</v>
      </c>
      <c r="AA18" s="26"/>
      <c r="AB18" s="41" t="s">
        <v>56</v>
      </c>
      <c r="AC18" s="35">
        <f>COUNTIF(D18:AA18,"P")</f>
        <v>12</v>
      </c>
      <c r="AD18" s="35">
        <f>COUNTIF(D18:AA18,"E")</f>
        <v>0</v>
      </c>
      <c r="AE18" s="28">
        <f>AD18/AC18</f>
        <v>0</v>
      </c>
      <c r="AF18" s="6"/>
      <c r="AG18" s="6"/>
    </row>
    <row r="19" spans="1:50" ht="24" x14ac:dyDescent="0.2">
      <c r="A19" s="96"/>
      <c r="B19" s="60" t="s">
        <v>114</v>
      </c>
      <c r="C19" s="12" t="s">
        <v>79</v>
      </c>
      <c r="D19" s="36"/>
      <c r="E19" s="23"/>
      <c r="F19" s="23" t="s">
        <v>1</v>
      </c>
      <c r="G19" s="23"/>
      <c r="H19" s="23"/>
      <c r="I19" s="23"/>
      <c r="J19" s="23" t="s">
        <v>1</v>
      </c>
      <c r="K19" s="23"/>
      <c r="L19" s="23"/>
      <c r="M19" s="23"/>
      <c r="N19" s="23" t="s">
        <v>1</v>
      </c>
      <c r="O19" s="23"/>
      <c r="P19" s="23"/>
      <c r="Q19" s="23"/>
      <c r="R19" s="23" t="s">
        <v>1</v>
      </c>
      <c r="S19" s="23"/>
      <c r="T19" s="23"/>
      <c r="U19" s="24"/>
      <c r="V19" s="23" t="s">
        <v>1</v>
      </c>
      <c r="W19" s="23"/>
      <c r="X19" s="23"/>
      <c r="Y19" s="23"/>
      <c r="Z19" s="23"/>
      <c r="AA19" s="26"/>
      <c r="AB19" s="5" t="s">
        <v>34</v>
      </c>
      <c r="AC19" s="27">
        <f t="shared" si="2"/>
        <v>5</v>
      </c>
      <c r="AD19" s="27">
        <f t="shared" si="0"/>
        <v>0</v>
      </c>
      <c r="AE19" s="28">
        <f t="shared" si="1"/>
        <v>0</v>
      </c>
      <c r="AF19" s="6"/>
      <c r="AG19" s="6"/>
    </row>
    <row r="20" spans="1:50" s="1" customFormat="1" ht="24" customHeight="1" x14ac:dyDescent="0.2">
      <c r="A20" s="96"/>
      <c r="B20" s="60" t="s">
        <v>174</v>
      </c>
      <c r="C20" s="12" t="s">
        <v>169</v>
      </c>
      <c r="D20" s="23" t="s">
        <v>1</v>
      </c>
      <c r="E20" s="23"/>
      <c r="F20" s="23"/>
      <c r="G20" s="23"/>
      <c r="H20" s="23"/>
      <c r="I20" s="23"/>
      <c r="J20" s="23"/>
      <c r="K20" s="24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Y20" s="23"/>
      <c r="Z20" s="23"/>
      <c r="AA20" s="26"/>
      <c r="AB20" s="5" t="s">
        <v>29</v>
      </c>
      <c r="AC20" s="32">
        <f t="shared" si="2"/>
        <v>1</v>
      </c>
      <c r="AD20" s="32">
        <f t="shared" si="0"/>
        <v>0</v>
      </c>
      <c r="AE20" s="33">
        <f t="shared" si="1"/>
        <v>0</v>
      </c>
      <c r="AF20" s="6"/>
      <c r="AG20" s="6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</row>
    <row r="21" spans="1:50" s="1" customFormat="1" ht="36" x14ac:dyDescent="0.2">
      <c r="A21" s="96"/>
      <c r="B21" s="60" t="s">
        <v>170</v>
      </c>
      <c r="C21" s="12" t="s">
        <v>58</v>
      </c>
      <c r="D21" s="36" t="s">
        <v>1</v>
      </c>
      <c r="E21" s="23"/>
      <c r="F21" s="23"/>
      <c r="G21" s="23"/>
      <c r="H21" s="23"/>
      <c r="I21" s="23"/>
      <c r="J21" s="23"/>
      <c r="K21" s="23"/>
      <c r="M21" s="23"/>
      <c r="N21" s="23"/>
      <c r="O21" s="23"/>
      <c r="P21" s="23"/>
      <c r="Q21" s="23"/>
      <c r="S21" s="23"/>
      <c r="T21" s="23"/>
      <c r="U21" s="23"/>
      <c r="V21" s="23"/>
      <c r="W21" s="23"/>
      <c r="X21" s="23"/>
      <c r="Y21" s="23"/>
      <c r="Z21" s="23"/>
      <c r="AA21" s="26"/>
      <c r="AB21" s="5" t="s">
        <v>44</v>
      </c>
      <c r="AC21" s="38">
        <f t="shared" si="2"/>
        <v>1</v>
      </c>
      <c r="AD21" s="32">
        <f t="shared" si="0"/>
        <v>0</v>
      </c>
      <c r="AE21" s="33">
        <f t="shared" si="1"/>
        <v>0</v>
      </c>
      <c r="AF21" s="6"/>
      <c r="AG21" s="6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</row>
    <row r="22" spans="1:50" ht="49.5" x14ac:dyDescent="0.2">
      <c r="A22" s="54" t="s">
        <v>4</v>
      </c>
      <c r="B22" s="61" t="s">
        <v>60</v>
      </c>
      <c r="C22" s="12" t="s">
        <v>48</v>
      </c>
      <c r="D22" s="36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 t="s">
        <v>23</v>
      </c>
      <c r="T22" s="23"/>
      <c r="U22" s="23" t="s">
        <v>23</v>
      </c>
      <c r="V22" s="23"/>
      <c r="W22" s="23"/>
      <c r="X22" s="23"/>
      <c r="Y22" s="23"/>
      <c r="Z22" s="23" t="s">
        <v>1</v>
      </c>
      <c r="AA22" s="26"/>
      <c r="AB22" s="5" t="s">
        <v>42</v>
      </c>
      <c r="AC22" s="27">
        <f t="shared" si="2"/>
        <v>1</v>
      </c>
      <c r="AD22" s="27">
        <f t="shared" si="0"/>
        <v>0</v>
      </c>
      <c r="AE22" s="33">
        <f t="shared" si="1"/>
        <v>0</v>
      </c>
      <c r="AF22" s="6"/>
      <c r="AG22" s="6"/>
    </row>
    <row r="23" spans="1:50" ht="24" x14ac:dyDescent="0.2">
      <c r="A23" s="96" t="s">
        <v>32</v>
      </c>
      <c r="B23" s="61" t="s">
        <v>175</v>
      </c>
      <c r="C23" s="12" t="s">
        <v>46</v>
      </c>
      <c r="D23" s="36"/>
      <c r="E23" s="23"/>
      <c r="F23" s="23"/>
      <c r="G23" s="23"/>
      <c r="H23" s="37"/>
      <c r="I23" s="23"/>
      <c r="J23" s="23"/>
      <c r="K23" s="23" t="s">
        <v>23</v>
      </c>
      <c r="L23" s="23"/>
      <c r="M23" s="23" t="s">
        <v>23</v>
      </c>
      <c r="N23" s="23"/>
      <c r="O23" s="23" t="s">
        <v>23</v>
      </c>
      <c r="P23" s="23"/>
      <c r="Q23" s="23" t="s">
        <v>23</v>
      </c>
      <c r="R23" s="23"/>
      <c r="S23" s="23" t="s">
        <v>23</v>
      </c>
      <c r="T23" s="23"/>
      <c r="U23" s="24"/>
      <c r="V23" s="23"/>
      <c r="W23" s="23"/>
      <c r="X23" s="23"/>
      <c r="Y23" s="23" t="s">
        <v>23</v>
      </c>
      <c r="Z23" s="36" t="s">
        <v>1</v>
      </c>
      <c r="AA23" s="26"/>
      <c r="AB23" s="5" t="s">
        <v>47</v>
      </c>
      <c r="AC23" s="27">
        <f t="shared" si="2"/>
        <v>1</v>
      </c>
      <c r="AD23" s="27">
        <f t="shared" si="0"/>
        <v>0</v>
      </c>
      <c r="AE23" s="33">
        <f t="shared" si="1"/>
        <v>0</v>
      </c>
      <c r="AF23" s="6"/>
      <c r="AG23" s="6"/>
    </row>
    <row r="24" spans="1:50" s="1" customFormat="1" ht="12" customHeight="1" x14ac:dyDescent="0.2">
      <c r="A24" s="96"/>
      <c r="B24" s="60" t="s">
        <v>81</v>
      </c>
      <c r="C24" s="12" t="s">
        <v>80</v>
      </c>
      <c r="D24" s="36" t="s">
        <v>1</v>
      </c>
      <c r="E24" s="23"/>
      <c r="F24" s="23"/>
      <c r="G24" s="23"/>
      <c r="H24" s="23"/>
      <c r="I24" s="23"/>
      <c r="J24" s="23" t="s">
        <v>1</v>
      </c>
      <c r="K24" s="23"/>
      <c r="L24" s="23"/>
      <c r="M24" s="23"/>
      <c r="N24" s="23"/>
      <c r="O24" s="24"/>
      <c r="P24" s="23" t="s">
        <v>1</v>
      </c>
      <c r="Q24" s="23"/>
      <c r="R24" s="23"/>
      <c r="S24" s="23"/>
      <c r="T24" s="23"/>
      <c r="U24" s="23"/>
      <c r="V24" s="23" t="s">
        <v>1</v>
      </c>
      <c r="W24" s="23"/>
      <c r="X24" s="23"/>
      <c r="Y24" s="23"/>
      <c r="Z24" s="23"/>
      <c r="AA24" s="26"/>
      <c r="AB24" s="5" t="s">
        <v>171</v>
      </c>
      <c r="AC24" s="27">
        <f t="shared" si="2"/>
        <v>4</v>
      </c>
      <c r="AD24" s="27">
        <f t="shared" si="0"/>
        <v>0</v>
      </c>
      <c r="AE24" s="33">
        <f t="shared" si="1"/>
        <v>0</v>
      </c>
      <c r="AF24" s="6"/>
      <c r="AG24" s="6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</row>
    <row r="25" spans="1:50" s="1" customFormat="1" x14ac:dyDescent="0.2">
      <c r="A25" s="97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</row>
    <row r="26" spans="1:50" x14ac:dyDescent="0.2">
      <c r="A26" s="39" t="s">
        <v>37</v>
      </c>
      <c r="B26" s="39"/>
      <c r="C26" s="93" t="s">
        <v>182</v>
      </c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</row>
    <row r="27" spans="1:50" ht="41.25" customHeight="1" x14ac:dyDescent="0.2">
      <c r="A27" s="99" t="s">
        <v>91</v>
      </c>
      <c r="B27" s="99"/>
      <c r="C27" s="100"/>
      <c r="D27" s="101" t="s">
        <v>9</v>
      </c>
      <c r="E27" s="101"/>
      <c r="F27" s="101" t="s">
        <v>10</v>
      </c>
      <c r="G27" s="101"/>
      <c r="H27" s="101" t="s">
        <v>11</v>
      </c>
      <c r="I27" s="101"/>
      <c r="J27" s="101" t="s">
        <v>12</v>
      </c>
      <c r="K27" s="101"/>
      <c r="L27" s="101" t="s">
        <v>13</v>
      </c>
      <c r="M27" s="101"/>
      <c r="N27" s="101" t="s">
        <v>14</v>
      </c>
      <c r="O27" s="101"/>
      <c r="P27" s="101" t="s">
        <v>15</v>
      </c>
      <c r="Q27" s="101"/>
      <c r="R27" s="101" t="s">
        <v>16</v>
      </c>
      <c r="S27" s="101"/>
      <c r="T27" s="101" t="s">
        <v>17</v>
      </c>
      <c r="U27" s="101"/>
      <c r="V27" s="101" t="s">
        <v>18</v>
      </c>
      <c r="W27" s="101"/>
      <c r="X27" s="101" t="s">
        <v>19</v>
      </c>
      <c r="Y27" s="101"/>
      <c r="Z27" s="101" t="s">
        <v>20</v>
      </c>
      <c r="AA27" s="101"/>
      <c r="AB27" s="101"/>
      <c r="AC27" s="101"/>
      <c r="AD27" s="101"/>
      <c r="AE27" s="101"/>
      <c r="AF27" s="101"/>
      <c r="AG27" s="101"/>
    </row>
    <row r="28" spans="1:50" ht="25.5" customHeight="1" x14ac:dyDescent="0.2">
      <c r="A28" s="99"/>
      <c r="B28" s="99"/>
      <c r="C28" s="100"/>
      <c r="D28" s="58" t="s">
        <v>1</v>
      </c>
      <c r="E28" s="58" t="s">
        <v>2</v>
      </c>
      <c r="F28" s="58" t="s">
        <v>1</v>
      </c>
      <c r="G28" s="58" t="s">
        <v>2</v>
      </c>
      <c r="H28" s="58" t="s">
        <v>1</v>
      </c>
      <c r="I28" s="58" t="s">
        <v>2</v>
      </c>
      <c r="J28" s="58" t="s">
        <v>1</v>
      </c>
      <c r="K28" s="58" t="s">
        <v>2</v>
      </c>
      <c r="L28" s="58" t="s">
        <v>1</v>
      </c>
      <c r="M28" s="58" t="s">
        <v>2</v>
      </c>
      <c r="N28" s="58" t="s">
        <v>1</v>
      </c>
      <c r="O28" s="58" t="s">
        <v>2</v>
      </c>
      <c r="P28" s="58" t="s">
        <v>1</v>
      </c>
      <c r="Q28" s="58" t="s">
        <v>2</v>
      </c>
      <c r="R28" s="58" t="s">
        <v>1</v>
      </c>
      <c r="S28" s="58" t="s">
        <v>2</v>
      </c>
      <c r="T28" s="58" t="s">
        <v>1</v>
      </c>
      <c r="U28" s="58" t="s">
        <v>2</v>
      </c>
      <c r="V28" s="58" t="s">
        <v>1</v>
      </c>
      <c r="W28" s="58" t="s">
        <v>2</v>
      </c>
      <c r="X28" s="58" t="s">
        <v>1</v>
      </c>
      <c r="Y28" s="58" t="s">
        <v>2</v>
      </c>
      <c r="Z28" s="58" t="s">
        <v>1</v>
      </c>
      <c r="AA28" s="58" t="s">
        <v>2</v>
      </c>
      <c r="AB28" s="101"/>
      <c r="AC28" s="58" t="s">
        <v>1</v>
      </c>
      <c r="AD28" s="58" t="s">
        <v>21</v>
      </c>
      <c r="AE28" s="58" t="s">
        <v>22</v>
      </c>
      <c r="AF28" s="101"/>
      <c r="AG28" s="101"/>
    </row>
    <row r="29" spans="1:50" ht="48" x14ac:dyDescent="0.2">
      <c r="A29" s="91" t="s">
        <v>3</v>
      </c>
      <c r="B29" s="60" t="s">
        <v>172</v>
      </c>
      <c r="C29" s="12" t="s">
        <v>82</v>
      </c>
      <c r="D29" s="36"/>
      <c r="E29" s="23"/>
      <c r="F29" s="23" t="s">
        <v>1</v>
      </c>
      <c r="G29" s="23"/>
      <c r="H29" s="23" t="s">
        <v>1</v>
      </c>
      <c r="I29" s="23"/>
      <c r="J29" s="23" t="s">
        <v>1</v>
      </c>
      <c r="K29" s="23"/>
      <c r="L29" s="23" t="s">
        <v>1</v>
      </c>
      <c r="M29" s="23"/>
      <c r="N29" s="23" t="s">
        <v>1</v>
      </c>
      <c r="O29" s="23"/>
      <c r="P29" s="23" t="s">
        <v>1</v>
      </c>
      <c r="Q29" s="23"/>
      <c r="R29" s="23" t="s">
        <v>1</v>
      </c>
      <c r="S29" s="23"/>
      <c r="T29" s="23"/>
      <c r="U29" s="24"/>
      <c r="V29" s="23"/>
      <c r="W29" s="23"/>
      <c r="X29" s="23"/>
      <c r="Y29" s="23"/>
      <c r="Z29" s="23"/>
      <c r="AA29" s="26"/>
      <c r="AB29" s="40" t="s">
        <v>83</v>
      </c>
      <c r="AC29" s="35">
        <v>21</v>
      </c>
      <c r="AD29" s="35"/>
      <c r="AE29" s="28">
        <f t="shared" ref="AE29:AE38" si="3">AD29/AC29</f>
        <v>0</v>
      </c>
      <c r="AF29" s="6"/>
      <c r="AG29" s="6"/>
    </row>
    <row r="30" spans="1:50" ht="72" x14ac:dyDescent="0.2">
      <c r="A30" s="91"/>
      <c r="B30" s="60" t="s">
        <v>176</v>
      </c>
      <c r="C30" s="12" t="s">
        <v>82</v>
      </c>
      <c r="D30" s="23" t="s">
        <v>1</v>
      </c>
      <c r="E30" s="23"/>
      <c r="F30" s="23" t="s">
        <v>1</v>
      </c>
      <c r="G30" s="23"/>
      <c r="H30" s="23" t="s">
        <v>1</v>
      </c>
      <c r="I30" s="23"/>
      <c r="J30" s="23" t="s">
        <v>1</v>
      </c>
      <c r="K30" s="23"/>
      <c r="L30" s="23" t="s">
        <v>1</v>
      </c>
      <c r="M30" s="23"/>
      <c r="N30" s="23" t="s">
        <v>1</v>
      </c>
      <c r="O30" s="23"/>
      <c r="P30" s="23" t="s">
        <v>1</v>
      </c>
      <c r="Q30" s="23"/>
      <c r="R30" s="23" t="s">
        <v>1</v>
      </c>
      <c r="S30" s="23"/>
      <c r="T30" s="23" t="s">
        <v>1</v>
      </c>
      <c r="U30" s="24"/>
      <c r="V30" s="23" t="s">
        <v>1</v>
      </c>
      <c r="W30" s="23"/>
      <c r="X30" s="23" t="s">
        <v>1</v>
      </c>
      <c r="Y30" s="23"/>
      <c r="Z30" s="23"/>
      <c r="AA30" s="26"/>
      <c r="AB30" s="40" t="s">
        <v>52</v>
      </c>
      <c r="AC30" s="35">
        <f t="shared" ref="AC30:AC38" si="4">COUNTIF(D30:AA30,"P")</f>
        <v>11</v>
      </c>
      <c r="AD30" s="35">
        <f t="shared" ref="AD30:AD38" si="5">COUNTIF(D30:AA30,"E")</f>
        <v>0</v>
      </c>
      <c r="AE30" s="28">
        <f t="shared" si="3"/>
        <v>0</v>
      </c>
      <c r="AF30" s="6"/>
      <c r="AG30" s="6"/>
    </row>
    <row r="31" spans="1:50" ht="24" x14ac:dyDescent="0.2">
      <c r="A31" s="91"/>
      <c r="B31" s="60" t="s">
        <v>136</v>
      </c>
      <c r="C31" s="12" t="s">
        <v>85</v>
      </c>
      <c r="D31" s="36" t="s">
        <v>1</v>
      </c>
      <c r="E31" s="23"/>
      <c r="F31" s="23" t="s">
        <v>1</v>
      </c>
      <c r="G31" s="23"/>
      <c r="H31" s="23" t="s">
        <v>1</v>
      </c>
      <c r="I31" s="23"/>
      <c r="J31" s="23" t="s">
        <v>1</v>
      </c>
      <c r="K31" s="23"/>
      <c r="L31" s="23" t="s">
        <v>1</v>
      </c>
      <c r="M31" s="23"/>
      <c r="N31" s="23" t="s">
        <v>1</v>
      </c>
      <c r="O31" s="23"/>
      <c r="P31" s="23" t="s">
        <v>1</v>
      </c>
      <c r="Q31" s="23"/>
      <c r="R31" s="23" t="s">
        <v>1</v>
      </c>
      <c r="S31" s="23"/>
      <c r="T31" s="23" t="s">
        <v>1</v>
      </c>
      <c r="U31" s="23"/>
      <c r="V31" s="23" t="s">
        <v>1</v>
      </c>
      <c r="W31" s="23"/>
      <c r="X31" s="23" t="s">
        <v>1</v>
      </c>
      <c r="Y31" s="23"/>
      <c r="Z31" s="23"/>
      <c r="AA31" s="26"/>
      <c r="AB31" s="40" t="s">
        <v>38</v>
      </c>
      <c r="AC31" s="35">
        <f t="shared" si="4"/>
        <v>11</v>
      </c>
      <c r="AD31" s="35">
        <f t="shared" si="5"/>
        <v>0</v>
      </c>
      <c r="AE31" s="28">
        <f t="shared" si="3"/>
        <v>0</v>
      </c>
      <c r="AF31" s="28"/>
      <c r="AG31" s="28"/>
    </row>
    <row r="32" spans="1:50" ht="36" x14ac:dyDescent="0.2">
      <c r="A32" s="91"/>
      <c r="B32" s="60" t="s">
        <v>87</v>
      </c>
      <c r="C32" s="12" t="s">
        <v>41</v>
      </c>
      <c r="D32" s="36"/>
      <c r="E32" s="23"/>
      <c r="F32" s="23" t="s">
        <v>1</v>
      </c>
      <c r="G32" s="23"/>
      <c r="H32" s="23" t="s">
        <v>1</v>
      </c>
      <c r="I32" s="23"/>
      <c r="J32" s="23" t="s">
        <v>1</v>
      </c>
      <c r="K32" s="23"/>
      <c r="L32" s="23" t="s">
        <v>1</v>
      </c>
      <c r="M32" s="23"/>
      <c r="N32" s="23" t="s">
        <v>1</v>
      </c>
      <c r="O32" s="23"/>
      <c r="P32" s="23" t="s">
        <v>1</v>
      </c>
      <c r="Q32" s="23"/>
      <c r="R32" s="23" t="s">
        <v>1</v>
      </c>
      <c r="S32" s="23"/>
      <c r="T32" s="23" t="s">
        <v>1</v>
      </c>
      <c r="U32" s="24"/>
      <c r="V32" s="23" t="s">
        <v>1</v>
      </c>
      <c r="W32" s="23"/>
      <c r="X32" s="23" t="s">
        <v>1</v>
      </c>
      <c r="Y32" s="23"/>
      <c r="Z32" s="23"/>
      <c r="AA32" s="26"/>
      <c r="AB32" s="40" t="s">
        <v>88</v>
      </c>
      <c r="AC32" s="35">
        <f t="shared" si="4"/>
        <v>10</v>
      </c>
      <c r="AD32" s="35">
        <f t="shared" si="5"/>
        <v>0</v>
      </c>
      <c r="AE32" s="28">
        <f t="shared" si="3"/>
        <v>0</v>
      </c>
      <c r="AF32" s="6"/>
      <c r="AG32" s="6"/>
    </row>
    <row r="33" spans="1:33" ht="48" x14ac:dyDescent="0.2">
      <c r="A33" s="91"/>
      <c r="B33" s="60" t="s">
        <v>177</v>
      </c>
      <c r="C33" s="12" t="s">
        <v>86</v>
      </c>
      <c r="D33" s="36"/>
      <c r="E33" s="23"/>
      <c r="F33" s="23" t="s">
        <v>1</v>
      </c>
      <c r="G33" s="23"/>
      <c r="H33" s="23"/>
      <c r="I33" s="23"/>
      <c r="J33" s="23"/>
      <c r="K33" s="23"/>
      <c r="L33" s="23" t="s">
        <v>1</v>
      </c>
      <c r="M33" s="23"/>
      <c r="N33" s="23"/>
      <c r="O33" s="23"/>
      <c r="P33" s="23"/>
      <c r="Q33" s="23"/>
      <c r="R33" s="23" t="s">
        <v>1</v>
      </c>
      <c r="S33" s="23"/>
      <c r="T33" s="23"/>
      <c r="U33" s="23"/>
      <c r="V33" s="24"/>
      <c r="W33" s="23"/>
      <c r="X33" s="23" t="s">
        <v>1</v>
      </c>
      <c r="Y33" s="23"/>
      <c r="Z33" s="23"/>
      <c r="AA33" s="26"/>
      <c r="AB33" s="40" t="s">
        <v>49</v>
      </c>
      <c r="AC33" s="35">
        <f t="shared" si="4"/>
        <v>4</v>
      </c>
      <c r="AD33" s="35">
        <f t="shared" si="5"/>
        <v>0</v>
      </c>
      <c r="AE33" s="28">
        <f t="shared" si="3"/>
        <v>0</v>
      </c>
      <c r="AF33" s="6"/>
      <c r="AG33" s="6"/>
    </row>
    <row r="34" spans="1:33" ht="24" x14ac:dyDescent="0.2">
      <c r="A34" s="91"/>
      <c r="B34" s="60" t="s">
        <v>178</v>
      </c>
      <c r="C34" s="12" t="s">
        <v>185</v>
      </c>
      <c r="D34" s="36" t="s">
        <v>1</v>
      </c>
      <c r="E34" s="23"/>
      <c r="F34" s="23" t="s">
        <v>1</v>
      </c>
      <c r="G34" s="23"/>
      <c r="H34" s="23" t="s">
        <v>1</v>
      </c>
      <c r="I34" s="23"/>
      <c r="J34" s="23" t="s">
        <v>1</v>
      </c>
      <c r="K34" s="23"/>
      <c r="L34" s="23" t="s">
        <v>1</v>
      </c>
      <c r="M34" s="23"/>
      <c r="N34" s="23" t="s">
        <v>1</v>
      </c>
      <c r="O34" s="23"/>
      <c r="P34" s="23" t="s">
        <v>1</v>
      </c>
      <c r="Q34" s="23"/>
      <c r="R34" s="23" t="s">
        <v>1</v>
      </c>
      <c r="S34" s="23"/>
      <c r="T34" s="23" t="s">
        <v>1</v>
      </c>
      <c r="U34" s="24"/>
      <c r="V34" s="23" t="s">
        <v>1</v>
      </c>
      <c r="W34" s="23"/>
      <c r="X34" s="23" t="s">
        <v>1</v>
      </c>
      <c r="Y34" s="23"/>
      <c r="Z34" s="23" t="s">
        <v>1</v>
      </c>
      <c r="AA34" s="26"/>
      <c r="AB34" s="40" t="s">
        <v>133</v>
      </c>
      <c r="AC34" s="35">
        <v>12</v>
      </c>
      <c r="AD34" s="35"/>
      <c r="AE34" s="28">
        <f t="shared" si="3"/>
        <v>0</v>
      </c>
      <c r="AF34" s="6"/>
      <c r="AG34" s="6"/>
    </row>
    <row r="35" spans="1:33" ht="24" x14ac:dyDescent="0.2">
      <c r="A35" s="91"/>
      <c r="B35" s="60" t="s">
        <v>137</v>
      </c>
      <c r="C35" s="12" t="s">
        <v>134</v>
      </c>
      <c r="D35" s="36" t="s">
        <v>1</v>
      </c>
      <c r="E35" s="23"/>
      <c r="F35" s="23" t="s">
        <v>1</v>
      </c>
      <c r="G35" s="23"/>
      <c r="H35" s="23" t="s">
        <v>1</v>
      </c>
      <c r="I35" s="23"/>
      <c r="J35" s="23" t="s">
        <v>1</v>
      </c>
      <c r="K35" s="23"/>
      <c r="L35" s="23" t="s">
        <v>1</v>
      </c>
      <c r="M35" s="23"/>
      <c r="N35" s="23" t="s">
        <v>1</v>
      </c>
      <c r="O35" s="23"/>
      <c r="P35" s="23" t="s">
        <v>1</v>
      </c>
      <c r="Q35" s="23"/>
      <c r="R35" s="23" t="s">
        <v>1</v>
      </c>
      <c r="S35" s="23"/>
      <c r="T35" s="23" t="s">
        <v>1</v>
      </c>
      <c r="U35" s="23"/>
      <c r="V35" s="23" t="s">
        <v>1</v>
      </c>
      <c r="W35" s="23"/>
      <c r="X35" s="23" t="s">
        <v>1</v>
      </c>
      <c r="Y35" s="23"/>
      <c r="Z35" s="23"/>
      <c r="AA35" s="26"/>
      <c r="AB35" s="40" t="s">
        <v>135</v>
      </c>
      <c r="AC35" s="35">
        <f t="shared" si="4"/>
        <v>11</v>
      </c>
      <c r="AD35" s="35">
        <f t="shared" si="5"/>
        <v>0</v>
      </c>
      <c r="AE35" s="28">
        <f t="shared" si="3"/>
        <v>0</v>
      </c>
      <c r="AF35" s="6"/>
      <c r="AG35" s="6"/>
    </row>
    <row r="36" spans="1:33" x14ac:dyDescent="0.2">
      <c r="A36" s="91"/>
      <c r="B36" s="9" t="s">
        <v>138</v>
      </c>
      <c r="C36" s="12" t="s">
        <v>173</v>
      </c>
      <c r="D36" s="23"/>
      <c r="E36" s="23"/>
      <c r="F36" s="23" t="s">
        <v>1</v>
      </c>
      <c r="G36" s="23"/>
      <c r="H36" s="23"/>
      <c r="I36" s="23"/>
      <c r="J36" s="23" t="s">
        <v>1</v>
      </c>
      <c r="K36" s="23"/>
      <c r="L36" s="23"/>
      <c r="M36" s="23"/>
      <c r="N36" s="23" t="s">
        <v>1</v>
      </c>
      <c r="O36" s="23"/>
      <c r="P36" s="23"/>
      <c r="Q36" s="23"/>
      <c r="R36" s="23" t="s">
        <v>1</v>
      </c>
      <c r="S36" s="23"/>
      <c r="T36" s="23"/>
      <c r="U36" s="23"/>
      <c r="V36" s="23" t="s">
        <v>1</v>
      </c>
      <c r="W36" s="23"/>
      <c r="X36" s="23"/>
      <c r="Y36" s="23"/>
      <c r="Z36" s="23"/>
      <c r="AA36" s="26"/>
      <c r="AB36" s="40" t="s">
        <v>139</v>
      </c>
      <c r="AC36" s="35">
        <f t="shared" si="4"/>
        <v>5</v>
      </c>
      <c r="AD36" s="35">
        <f t="shared" si="5"/>
        <v>0</v>
      </c>
      <c r="AE36" s="28">
        <f t="shared" si="3"/>
        <v>0</v>
      </c>
      <c r="AF36" s="28"/>
      <c r="AG36" s="28"/>
    </row>
    <row r="37" spans="1:33" ht="43.5" x14ac:dyDescent="0.2">
      <c r="A37" s="56" t="s">
        <v>4</v>
      </c>
      <c r="B37" s="60" t="s">
        <v>115</v>
      </c>
      <c r="C37" s="12" t="s">
        <v>82</v>
      </c>
      <c r="D37" s="23" t="s">
        <v>1</v>
      </c>
      <c r="E37" s="23"/>
      <c r="F37" s="23" t="s">
        <v>1</v>
      </c>
      <c r="G37" s="23"/>
      <c r="H37" s="23" t="s">
        <v>1</v>
      </c>
      <c r="I37" s="23"/>
      <c r="J37" s="23" t="s">
        <v>1</v>
      </c>
      <c r="K37" s="23"/>
      <c r="L37" s="23" t="s">
        <v>1</v>
      </c>
      <c r="M37" s="23"/>
      <c r="N37" s="23" t="s">
        <v>1</v>
      </c>
      <c r="O37" s="23"/>
      <c r="P37" s="23" t="s">
        <v>1</v>
      </c>
      <c r="Q37" s="23"/>
      <c r="R37" s="23" t="s">
        <v>1</v>
      </c>
      <c r="S37" s="23"/>
      <c r="T37" s="23" t="s">
        <v>1</v>
      </c>
      <c r="U37" s="23"/>
      <c r="V37" s="23" t="s">
        <v>1</v>
      </c>
      <c r="W37" s="23"/>
      <c r="X37" s="23" t="s">
        <v>1</v>
      </c>
      <c r="Y37" s="23"/>
      <c r="Z37" s="23"/>
      <c r="AA37" s="26"/>
      <c r="AB37" s="40" t="s">
        <v>84</v>
      </c>
      <c r="AC37" s="35">
        <f t="shared" si="4"/>
        <v>11</v>
      </c>
      <c r="AD37" s="35">
        <f t="shared" si="5"/>
        <v>0</v>
      </c>
      <c r="AE37" s="28">
        <f t="shared" si="3"/>
        <v>0</v>
      </c>
      <c r="AF37" s="6"/>
      <c r="AG37" s="28"/>
    </row>
    <row r="38" spans="1:33" ht="48" x14ac:dyDescent="0.2">
      <c r="A38" s="54" t="s">
        <v>5</v>
      </c>
      <c r="B38" s="60" t="s">
        <v>89</v>
      </c>
      <c r="C38" s="12" t="s">
        <v>59</v>
      </c>
      <c r="D38" s="36"/>
      <c r="E38" s="23"/>
      <c r="F38" s="23"/>
      <c r="G38" s="23"/>
      <c r="H38" s="23" t="s">
        <v>1</v>
      </c>
      <c r="I38" s="23"/>
      <c r="J38" s="23"/>
      <c r="K38" s="23"/>
      <c r="L38" s="23"/>
      <c r="M38" s="23"/>
      <c r="N38" s="23" t="s">
        <v>1</v>
      </c>
      <c r="O38" s="23"/>
      <c r="P38" s="23"/>
      <c r="Q38" s="23"/>
      <c r="R38" s="23"/>
      <c r="S38" s="23"/>
      <c r="T38" s="23" t="s">
        <v>1</v>
      </c>
      <c r="U38" s="23"/>
      <c r="V38" s="23"/>
      <c r="W38" s="23"/>
      <c r="X38" s="23"/>
      <c r="Y38" s="23"/>
      <c r="Z38" s="23"/>
      <c r="AA38" s="26"/>
      <c r="AB38" s="40" t="s">
        <v>84</v>
      </c>
      <c r="AC38" s="35">
        <f t="shared" si="4"/>
        <v>3</v>
      </c>
      <c r="AD38" s="35">
        <f t="shared" si="5"/>
        <v>0</v>
      </c>
      <c r="AE38" s="28">
        <f t="shared" si="3"/>
        <v>0</v>
      </c>
      <c r="AF38" s="6"/>
      <c r="AG38" s="6"/>
    </row>
    <row r="39" spans="1:33" x14ac:dyDescent="0.2">
      <c r="A39" s="92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4"/>
      <c r="AG39" s="4"/>
    </row>
    <row r="40" spans="1:33" x14ac:dyDescent="0.2">
      <c r="A40" s="39" t="s">
        <v>36</v>
      </c>
      <c r="B40" s="39"/>
      <c r="C40" s="93" t="s">
        <v>151</v>
      </c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</row>
    <row r="41" spans="1:33" x14ac:dyDescent="0.2">
      <c r="A41" s="94" t="s">
        <v>92</v>
      </c>
      <c r="B41" s="94"/>
      <c r="C41" s="95"/>
      <c r="D41" s="90" t="s">
        <v>9</v>
      </c>
      <c r="E41" s="90"/>
      <c r="F41" s="90" t="s">
        <v>10</v>
      </c>
      <c r="G41" s="90"/>
      <c r="H41" s="90" t="s">
        <v>11</v>
      </c>
      <c r="I41" s="90"/>
      <c r="J41" s="90" t="s">
        <v>12</v>
      </c>
      <c r="K41" s="90"/>
      <c r="L41" s="90" t="s">
        <v>13</v>
      </c>
      <c r="M41" s="90"/>
      <c r="N41" s="90" t="s">
        <v>14</v>
      </c>
      <c r="O41" s="90"/>
      <c r="P41" s="90" t="s">
        <v>15</v>
      </c>
      <c r="Q41" s="90"/>
      <c r="R41" s="90" t="s">
        <v>16</v>
      </c>
      <c r="S41" s="90"/>
      <c r="T41" s="90" t="s">
        <v>17</v>
      </c>
      <c r="U41" s="90"/>
      <c r="V41" s="90" t="s">
        <v>18</v>
      </c>
      <c r="W41" s="90"/>
      <c r="X41" s="90" t="s">
        <v>19</v>
      </c>
      <c r="Y41" s="90"/>
      <c r="Z41" s="90" t="s">
        <v>20</v>
      </c>
      <c r="AA41" s="90"/>
      <c r="AB41" s="90"/>
      <c r="AC41" s="90"/>
      <c r="AD41" s="90"/>
      <c r="AE41" s="90"/>
      <c r="AF41" s="90"/>
      <c r="AG41" s="90"/>
    </row>
    <row r="42" spans="1:33" ht="36" customHeight="1" x14ac:dyDescent="0.2">
      <c r="A42" s="94"/>
      <c r="B42" s="94"/>
      <c r="C42" s="95"/>
      <c r="D42" s="57" t="s">
        <v>1</v>
      </c>
      <c r="E42" s="57" t="s">
        <v>2</v>
      </c>
      <c r="F42" s="57" t="s">
        <v>1</v>
      </c>
      <c r="G42" s="57" t="s">
        <v>2</v>
      </c>
      <c r="H42" s="57" t="s">
        <v>1</v>
      </c>
      <c r="I42" s="57" t="s">
        <v>2</v>
      </c>
      <c r="J42" s="57" t="s">
        <v>1</v>
      </c>
      <c r="K42" s="57" t="s">
        <v>2</v>
      </c>
      <c r="L42" s="57" t="s">
        <v>1</v>
      </c>
      <c r="M42" s="57" t="s">
        <v>2</v>
      </c>
      <c r="N42" s="57" t="s">
        <v>1</v>
      </c>
      <c r="O42" s="57" t="s">
        <v>2</v>
      </c>
      <c r="P42" s="57" t="s">
        <v>1</v>
      </c>
      <c r="Q42" s="57" t="s">
        <v>2</v>
      </c>
      <c r="R42" s="57" t="s">
        <v>1</v>
      </c>
      <c r="S42" s="57" t="s">
        <v>2</v>
      </c>
      <c r="T42" s="57" t="s">
        <v>1</v>
      </c>
      <c r="U42" s="57" t="s">
        <v>2</v>
      </c>
      <c r="V42" s="57" t="s">
        <v>1</v>
      </c>
      <c r="W42" s="57" t="s">
        <v>2</v>
      </c>
      <c r="X42" s="57" t="s">
        <v>1</v>
      </c>
      <c r="Y42" s="57" t="s">
        <v>2</v>
      </c>
      <c r="Z42" s="57" t="s">
        <v>1</v>
      </c>
      <c r="AA42" s="57" t="s">
        <v>2</v>
      </c>
      <c r="AB42" s="90"/>
      <c r="AC42" s="57" t="s">
        <v>1</v>
      </c>
      <c r="AD42" s="57" t="s">
        <v>21</v>
      </c>
      <c r="AE42" s="57" t="s">
        <v>22</v>
      </c>
      <c r="AF42" s="90"/>
      <c r="AG42" s="90"/>
    </row>
    <row r="43" spans="1:33" ht="25.5" customHeight="1" x14ac:dyDescent="0.2">
      <c r="A43" s="85" t="s">
        <v>3</v>
      </c>
      <c r="B43" s="7" t="s">
        <v>96</v>
      </c>
      <c r="C43" s="12" t="s">
        <v>186</v>
      </c>
      <c r="D43" s="36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 t="s">
        <v>1</v>
      </c>
      <c r="Q43" s="23"/>
      <c r="R43" s="23" t="s">
        <v>1</v>
      </c>
      <c r="S43" s="23"/>
      <c r="T43" s="23"/>
      <c r="U43" s="23"/>
      <c r="V43" s="23"/>
      <c r="W43" s="23"/>
      <c r="X43" s="23"/>
      <c r="Y43" s="23"/>
      <c r="Z43" s="23"/>
      <c r="AA43" s="26"/>
      <c r="AB43" s="41" t="s">
        <v>63</v>
      </c>
      <c r="AC43" s="35">
        <f t="shared" ref="AC43:AC55" si="6">COUNTIF(D43:AA43,"P")</f>
        <v>2</v>
      </c>
      <c r="AD43" s="35">
        <f t="shared" ref="AD43:AD55" si="7">COUNTIF(D43:AA43,"E")</f>
        <v>0</v>
      </c>
      <c r="AE43" s="28">
        <f>AD43/AC43</f>
        <v>0</v>
      </c>
      <c r="AF43" s="28"/>
      <c r="AG43" s="28"/>
    </row>
    <row r="44" spans="1:33" ht="24" x14ac:dyDescent="0.2">
      <c r="A44" s="85"/>
      <c r="B44" s="7" t="s">
        <v>116</v>
      </c>
      <c r="C44" s="12" t="s">
        <v>93</v>
      </c>
      <c r="D44" s="36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 t="s">
        <v>1</v>
      </c>
      <c r="U44" s="23"/>
      <c r="V44" s="23"/>
      <c r="W44" s="23"/>
      <c r="X44" s="23"/>
      <c r="Y44" s="23"/>
      <c r="Z44" s="23"/>
      <c r="AA44" s="26"/>
      <c r="AB44" s="41" t="s">
        <v>63</v>
      </c>
      <c r="AC44" s="35">
        <f t="shared" si="6"/>
        <v>1</v>
      </c>
      <c r="AD44" s="35">
        <f t="shared" si="7"/>
        <v>0</v>
      </c>
      <c r="AE44" s="28">
        <f>AD44/AC44</f>
        <v>0</v>
      </c>
      <c r="AF44" s="28"/>
      <c r="AG44" s="28"/>
    </row>
    <row r="45" spans="1:33" ht="38.25" customHeight="1" x14ac:dyDescent="0.2">
      <c r="A45" s="85"/>
      <c r="B45" s="7" t="s">
        <v>187</v>
      </c>
      <c r="C45" s="12" t="s">
        <v>93</v>
      </c>
      <c r="D45" s="36"/>
      <c r="E45" s="23"/>
      <c r="F45" s="23"/>
      <c r="G45" s="23"/>
      <c r="H45" s="23" t="s">
        <v>1</v>
      </c>
      <c r="I45" s="23"/>
      <c r="J45" s="23"/>
      <c r="K45" s="23"/>
      <c r="L45" s="23" t="s">
        <v>1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 t="s">
        <v>1</v>
      </c>
      <c r="Y45" s="23"/>
      <c r="Z45" s="23"/>
      <c r="AA45" s="23"/>
      <c r="AB45" s="41" t="s">
        <v>180</v>
      </c>
      <c r="AC45" s="35">
        <f t="shared" si="6"/>
        <v>3</v>
      </c>
      <c r="AD45" s="35">
        <f t="shared" si="7"/>
        <v>0</v>
      </c>
      <c r="AE45" s="28">
        <v>0</v>
      </c>
      <c r="AF45" s="28"/>
      <c r="AG45" s="28"/>
    </row>
    <row r="46" spans="1:33" ht="33" customHeight="1" x14ac:dyDescent="0.2">
      <c r="A46" s="85"/>
      <c r="B46" s="9" t="s">
        <v>117</v>
      </c>
      <c r="C46" s="12" t="s">
        <v>184</v>
      </c>
      <c r="D46" s="23" t="s">
        <v>1</v>
      </c>
      <c r="E46" s="23"/>
      <c r="F46" s="23" t="s">
        <v>1</v>
      </c>
      <c r="G46" s="23"/>
      <c r="H46" s="23" t="s">
        <v>1</v>
      </c>
      <c r="I46" s="23"/>
      <c r="J46" s="23" t="s">
        <v>1</v>
      </c>
      <c r="K46" s="23"/>
      <c r="L46" s="23" t="s">
        <v>1</v>
      </c>
      <c r="M46" s="23"/>
      <c r="N46" s="23" t="s">
        <v>1</v>
      </c>
      <c r="O46" s="23"/>
      <c r="P46" s="23" t="s">
        <v>1</v>
      </c>
      <c r="Q46" s="23"/>
      <c r="R46" s="23" t="s">
        <v>1</v>
      </c>
      <c r="S46" s="23"/>
      <c r="T46" s="23" t="s">
        <v>1</v>
      </c>
      <c r="U46" s="23"/>
      <c r="V46" s="23" t="s">
        <v>1</v>
      </c>
      <c r="W46" s="23"/>
      <c r="X46" s="23" t="s">
        <v>1</v>
      </c>
      <c r="Y46" s="23"/>
      <c r="Z46" s="23" t="s">
        <v>1</v>
      </c>
      <c r="AA46" s="26"/>
      <c r="AB46" s="41" t="s">
        <v>63</v>
      </c>
      <c r="AC46" s="35">
        <f t="shared" si="6"/>
        <v>12</v>
      </c>
      <c r="AD46" s="35">
        <f t="shared" si="7"/>
        <v>0</v>
      </c>
      <c r="AE46" s="28">
        <f t="shared" ref="AE46:AE55" si="8">AD46/AC46</f>
        <v>0</v>
      </c>
      <c r="AF46" s="28"/>
      <c r="AG46" s="28"/>
    </row>
    <row r="47" spans="1:33" ht="60" x14ac:dyDescent="0.2">
      <c r="A47" s="85"/>
      <c r="B47" s="7" t="s">
        <v>118</v>
      </c>
      <c r="C47" s="12" t="s">
        <v>188</v>
      </c>
      <c r="D47" s="36"/>
      <c r="E47" s="23"/>
      <c r="F47" s="23" t="s">
        <v>1</v>
      </c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6"/>
      <c r="AB47" s="41" t="s">
        <v>35</v>
      </c>
      <c r="AC47" s="35">
        <f t="shared" si="6"/>
        <v>1</v>
      </c>
      <c r="AD47" s="35">
        <f t="shared" si="7"/>
        <v>0</v>
      </c>
      <c r="AE47" s="28">
        <f t="shared" si="8"/>
        <v>0</v>
      </c>
      <c r="AF47" s="28"/>
      <c r="AG47" s="28"/>
    </row>
    <row r="48" spans="1:33" ht="28.5" customHeight="1" x14ac:dyDescent="0.2">
      <c r="A48" s="85"/>
      <c r="B48" s="7" t="s">
        <v>183</v>
      </c>
      <c r="C48" s="12" t="s">
        <v>119</v>
      </c>
      <c r="D48" s="23" t="s">
        <v>1</v>
      </c>
      <c r="E48" s="23"/>
      <c r="F48" s="23" t="s">
        <v>1</v>
      </c>
      <c r="G48" s="23"/>
      <c r="H48" s="23" t="s">
        <v>1</v>
      </c>
      <c r="I48" s="23"/>
      <c r="J48" s="23" t="s">
        <v>1</v>
      </c>
      <c r="K48" s="23"/>
      <c r="L48" s="23" t="s">
        <v>1</v>
      </c>
      <c r="M48" s="23"/>
      <c r="N48" s="23" t="s">
        <v>1</v>
      </c>
      <c r="O48" s="23"/>
      <c r="P48" s="23" t="s">
        <v>1</v>
      </c>
      <c r="Q48" s="23"/>
      <c r="R48" s="23" t="s">
        <v>1</v>
      </c>
      <c r="S48" s="23"/>
      <c r="T48" s="23" t="s">
        <v>1</v>
      </c>
      <c r="U48" s="23"/>
      <c r="V48" s="23" t="s">
        <v>1</v>
      </c>
      <c r="W48" s="23"/>
      <c r="X48" s="23" t="s">
        <v>1</v>
      </c>
      <c r="Y48" s="23"/>
      <c r="Z48" s="23" t="s">
        <v>1</v>
      </c>
      <c r="AA48" s="26"/>
      <c r="AB48" s="41" t="s">
        <v>35</v>
      </c>
      <c r="AC48" s="35">
        <f t="shared" si="6"/>
        <v>12</v>
      </c>
      <c r="AD48" s="35">
        <f t="shared" si="7"/>
        <v>0</v>
      </c>
      <c r="AE48" s="28">
        <f t="shared" si="8"/>
        <v>0</v>
      </c>
      <c r="AF48" s="28"/>
      <c r="AG48" s="28"/>
    </row>
    <row r="49" spans="1:33" ht="24" x14ac:dyDescent="0.2">
      <c r="A49" s="85"/>
      <c r="B49" s="10" t="s">
        <v>120</v>
      </c>
      <c r="C49" s="12" t="s">
        <v>121</v>
      </c>
      <c r="D49" s="36" t="s">
        <v>1</v>
      </c>
      <c r="E49" s="23"/>
      <c r="F49" s="23" t="s">
        <v>1</v>
      </c>
      <c r="G49" s="23"/>
      <c r="H49" s="23" t="s">
        <v>1</v>
      </c>
      <c r="I49" s="23"/>
      <c r="J49" s="23" t="s">
        <v>1</v>
      </c>
      <c r="K49" s="23"/>
      <c r="L49" s="23" t="s">
        <v>1</v>
      </c>
      <c r="M49" s="23"/>
      <c r="N49" s="23" t="s">
        <v>1</v>
      </c>
      <c r="O49" s="23"/>
      <c r="P49" s="23" t="s">
        <v>1</v>
      </c>
      <c r="Q49" s="23"/>
      <c r="R49" s="23" t="s">
        <v>1</v>
      </c>
      <c r="S49" s="23"/>
      <c r="T49" s="23" t="s">
        <v>1</v>
      </c>
      <c r="U49" s="23"/>
      <c r="V49" s="23" t="s">
        <v>1</v>
      </c>
      <c r="W49" s="23"/>
      <c r="X49" s="23" t="s">
        <v>1</v>
      </c>
      <c r="Y49" s="23"/>
      <c r="Z49" s="23" t="s">
        <v>1</v>
      </c>
      <c r="AA49" s="26"/>
      <c r="AB49" s="41" t="s">
        <v>35</v>
      </c>
      <c r="AC49" s="35">
        <f t="shared" si="6"/>
        <v>12</v>
      </c>
      <c r="AD49" s="35">
        <f t="shared" si="7"/>
        <v>0</v>
      </c>
      <c r="AE49" s="28">
        <f t="shared" si="8"/>
        <v>0</v>
      </c>
      <c r="AF49" s="28"/>
      <c r="AG49" s="28"/>
    </row>
    <row r="50" spans="1:33" ht="36" x14ac:dyDescent="0.2">
      <c r="A50" s="85"/>
      <c r="B50" s="7" t="s">
        <v>122</v>
      </c>
      <c r="C50" s="12" t="s">
        <v>97</v>
      </c>
      <c r="D50" s="23" t="s">
        <v>1</v>
      </c>
      <c r="E50" s="23"/>
      <c r="F50" s="23" t="s">
        <v>1</v>
      </c>
      <c r="G50" s="23"/>
      <c r="H50" s="23" t="s">
        <v>1</v>
      </c>
      <c r="I50" s="23"/>
      <c r="J50" s="23" t="s">
        <v>1</v>
      </c>
      <c r="K50" s="23"/>
      <c r="L50" s="23" t="s">
        <v>1</v>
      </c>
      <c r="M50" s="23"/>
      <c r="N50" s="23" t="s">
        <v>1</v>
      </c>
      <c r="O50" s="23"/>
      <c r="P50" s="23" t="s">
        <v>1</v>
      </c>
      <c r="Q50" s="23"/>
      <c r="R50" s="23" t="s">
        <v>1</v>
      </c>
      <c r="S50" s="23"/>
      <c r="T50" s="23" t="s">
        <v>1</v>
      </c>
      <c r="U50" s="23"/>
      <c r="V50" s="23" t="s">
        <v>1</v>
      </c>
      <c r="W50" s="23"/>
      <c r="X50" s="23" t="s">
        <v>1</v>
      </c>
      <c r="Y50" s="23"/>
      <c r="Z50" s="23"/>
      <c r="AA50" s="26"/>
      <c r="AB50" s="41" t="s">
        <v>45</v>
      </c>
      <c r="AC50" s="35">
        <f t="shared" si="6"/>
        <v>11</v>
      </c>
      <c r="AD50" s="35">
        <f t="shared" si="7"/>
        <v>0</v>
      </c>
      <c r="AE50" s="28">
        <f t="shared" si="8"/>
        <v>0</v>
      </c>
      <c r="AF50" s="6"/>
      <c r="AG50" s="28"/>
    </row>
    <row r="51" spans="1:33" x14ac:dyDescent="0.2">
      <c r="A51" s="85"/>
      <c r="B51" s="7" t="s">
        <v>123</v>
      </c>
      <c r="C51" s="12" t="s">
        <v>97</v>
      </c>
      <c r="D51" s="36" t="s">
        <v>1</v>
      </c>
      <c r="E51" s="23"/>
      <c r="F51" s="23" t="s">
        <v>1</v>
      </c>
      <c r="G51" s="23"/>
      <c r="H51" s="23" t="s">
        <v>1</v>
      </c>
      <c r="I51" s="23"/>
      <c r="J51" s="23" t="s">
        <v>1</v>
      </c>
      <c r="K51" s="23"/>
      <c r="L51" s="23" t="s">
        <v>1</v>
      </c>
      <c r="M51" s="23"/>
      <c r="N51" s="23" t="s">
        <v>1</v>
      </c>
      <c r="O51" s="23"/>
      <c r="P51" s="23" t="s">
        <v>1</v>
      </c>
      <c r="Q51" s="23"/>
      <c r="R51" s="23" t="s">
        <v>1</v>
      </c>
      <c r="S51" s="23"/>
      <c r="T51" s="23" t="s">
        <v>1</v>
      </c>
      <c r="U51" s="23"/>
      <c r="V51" s="23" t="s">
        <v>1</v>
      </c>
      <c r="W51" s="23"/>
      <c r="X51" s="23" t="s">
        <v>1</v>
      </c>
      <c r="Y51" s="23"/>
      <c r="Z51" s="23"/>
      <c r="AA51" s="26"/>
      <c r="AB51" s="41" t="s">
        <v>35</v>
      </c>
      <c r="AC51" s="35">
        <f t="shared" si="6"/>
        <v>11</v>
      </c>
      <c r="AD51" s="35">
        <f t="shared" si="7"/>
        <v>0</v>
      </c>
      <c r="AE51" s="28">
        <f t="shared" si="8"/>
        <v>0</v>
      </c>
      <c r="AF51" s="6"/>
      <c r="AG51" s="28"/>
    </row>
    <row r="52" spans="1:33" ht="24" x14ac:dyDescent="0.2">
      <c r="A52" s="85"/>
      <c r="B52" s="5" t="s">
        <v>140</v>
      </c>
      <c r="C52" s="12" t="s">
        <v>98</v>
      </c>
      <c r="D52" s="36" t="s">
        <v>1</v>
      </c>
      <c r="E52" s="23"/>
      <c r="F52" s="23" t="s">
        <v>1</v>
      </c>
      <c r="G52" s="23"/>
      <c r="H52" s="23" t="s">
        <v>1</v>
      </c>
      <c r="I52" s="23"/>
      <c r="J52" s="23" t="s">
        <v>1</v>
      </c>
      <c r="K52" s="23"/>
      <c r="L52" s="23" t="s">
        <v>1</v>
      </c>
      <c r="M52" s="23"/>
      <c r="N52" s="23" t="s">
        <v>1</v>
      </c>
      <c r="O52" s="23"/>
      <c r="P52" s="23" t="s">
        <v>1</v>
      </c>
      <c r="Q52" s="23"/>
      <c r="R52" s="23" t="s">
        <v>1</v>
      </c>
      <c r="S52" s="23"/>
      <c r="T52" s="23" t="s">
        <v>1</v>
      </c>
      <c r="U52" s="23"/>
      <c r="V52" s="23" t="s">
        <v>1</v>
      </c>
      <c r="W52" s="23"/>
      <c r="X52" s="23" t="s">
        <v>1</v>
      </c>
      <c r="Y52" s="23"/>
      <c r="Z52" s="23"/>
      <c r="AA52" s="26"/>
      <c r="AB52" s="41" t="s">
        <v>61</v>
      </c>
      <c r="AC52" s="35">
        <f t="shared" si="6"/>
        <v>11</v>
      </c>
      <c r="AD52" s="35">
        <f t="shared" si="7"/>
        <v>0</v>
      </c>
      <c r="AE52" s="28">
        <f t="shared" si="8"/>
        <v>0</v>
      </c>
      <c r="AF52" s="6"/>
      <c r="AG52" s="28"/>
    </row>
    <row r="53" spans="1:33" ht="36" x14ac:dyDescent="0.2">
      <c r="A53" s="85"/>
      <c r="B53" s="5" t="s">
        <v>141</v>
      </c>
      <c r="C53" s="12" t="s">
        <v>189</v>
      </c>
      <c r="D53" s="36" t="s">
        <v>1</v>
      </c>
      <c r="E53" s="23"/>
      <c r="F53" s="23" t="s">
        <v>1</v>
      </c>
      <c r="G53" s="23"/>
      <c r="H53" s="23" t="s">
        <v>1</v>
      </c>
      <c r="I53" s="23"/>
      <c r="J53" s="23" t="s">
        <v>1</v>
      </c>
      <c r="K53" s="23"/>
      <c r="L53" s="23" t="s">
        <v>1</v>
      </c>
      <c r="M53" s="23"/>
      <c r="N53" s="23" t="s">
        <v>1</v>
      </c>
      <c r="O53" s="23"/>
      <c r="P53" s="23" t="s">
        <v>1</v>
      </c>
      <c r="Q53" s="23"/>
      <c r="R53" s="23" t="s">
        <v>1</v>
      </c>
      <c r="S53" s="23"/>
      <c r="T53" s="23" t="s">
        <v>1</v>
      </c>
      <c r="U53" s="23"/>
      <c r="V53" s="23" t="s">
        <v>1</v>
      </c>
      <c r="W53" s="23"/>
      <c r="X53" s="23" t="s">
        <v>1</v>
      </c>
      <c r="Y53" s="23"/>
      <c r="Z53" s="23" t="s">
        <v>1</v>
      </c>
      <c r="AA53" s="26"/>
      <c r="AB53" s="41" t="s">
        <v>190</v>
      </c>
      <c r="AC53" s="35">
        <f t="shared" ref="AC53" si="9">COUNTIF(D53:AA53,"P")</f>
        <v>12</v>
      </c>
      <c r="AD53" s="35">
        <f t="shared" ref="AD53" si="10">COUNTIF(D53:AA53,"E")</f>
        <v>0</v>
      </c>
      <c r="AE53" s="28">
        <f t="shared" ref="AE53" si="11">AD53/AC53</f>
        <v>0</v>
      </c>
      <c r="AF53" s="28"/>
      <c r="AG53" s="28"/>
    </row>
    <row r="54" spans="1:33" ht="24" x14ac:dyDescent="0.2">
      <c r="A54" s="85"/>
      <c r="B54" s="8" t="s">
        <v>142</v>
      </c>
      <c r="C54" s="12" t="s">
        <v>99</v>
      </c>
      <c r="D54" s="36" t="s">
        <v>1</v>
      </c>
      <c r="E54" s="23"/>
      <c r="F54" s="23" t="s">
        <v>1</v>
      </c>
      <c r="G54" s="23"/>
      <c r="H54" s="23" t="s">
        <v>1</v>
      </c>
      <c r="I54" s="23"/>
      <c r="J54" s="23" t="s">
        <v>1</v>
      </c>
      <c r="K54" s="23"/>
      <c r="L54" s="23" t="s">
        <v>1</v>
      </c>
      <c r="M54" s="23"/>
      <c r="N54" s="23" t="s">
        <v>1</v>
      </c>
      <c r="O54" s="23"/>
      <c r="P54" s="23" t="s">
        <v>1</v>
      </c>
      <c r="Q54" s="23"/>
      <c r="R54" s="23" t="s">
        <v>1</v>
      </c>
      <c r="S54" s="23"/>
      <c r="T54" s="23" t="s">
        <v>1</v>
      </c>
      <c r="U54" s="23"/>
      <c r="V54" s="23" t="s">
        <v>1</v>
      </c>
      <c r="W54" s="23"/>
      <c r="X54" s="23" t="s">
        <v>1</v>
      </c>
      <c r="Y54" s="23"/>
      <c r="Z54" s="23"/>
      <c r="AA54" s="26"/>
      <c r="AB54" s="41" t="s">
        <v>35</v>
      </c>
      <c r="AC54" s="35">
        <f t="shared" si="6"/>
        <v>11</v>
      </c>
      <c r="AD54" s="35">
        <f t="shared" si="7"/>
        <v>0</v>
      </c>
      <c r="AE54" s="28">
        <f t="shared" si="8"/>
        <v>0</v>
      </c>
      <c r="AF54" s="6"/>
      <c r="AG54" s="28"/>
    </row>
    <row r="55" spans="1:33" ht="24" x14ac:dyDescent="0.2">
      <c r="A55" s="85"/>
      <c r="B55" s="50" t="s">
        <v>143</v>
      </c>
      <c r="C55" s="20" t="s">
        <v>26</v>
      </c>
      <c r="D55" s="36" t="s">
        <v>1</v>
      </c>
      <c r="E55" s="23"/>
      <c r="F55" s="23" t="s">
        <v>1</v>
      </c>
      <c r="G55" s="23"/>
      <c r="H55" s="23" t="s">
        <v>1</v>
      </c>
      <c r="I55" s="23"/>
      <c r="J55" s="23" t="s">
        <v>1</v>
      </c>
      <c r="K55" s="23"/>
      <c r="L55" s="23" t="s">
        <v>1</v>
      </c>
      <c r="M55" s="23"/>
      <c r="N55" s="23" t="s">
        <v>1</v>
      </c>
      <c r="O55" s="23"/>
      <c r="P55" s="23" t="s">
        <v>1</v>
      </c>
      <c r="Q55" s="23"/>
      <c r="R55" s="23" t="s">
        <v>1</v>
      </c>
      <c r="S55" s="23"/>
      <c r="T55" s="23" t="s">
        <v>1</v>
      </c>
      <c r="U55" s="23"/>
      <c r="V55" s="23" t="s">
        <v>1</v>
      </c>
      <c r="W55" s="23"/>
      <c r="X55" s="23" t="s">
        <v>1</v>
      </c>
      <c r="Y55" s="23"/>
      <c r="Z55" s="23" t="s">
        <v>1</v>
      </c>
      <c r="AA55" s="26"/>
      <c r="AB55" s="51" t="s">
        <v>144</v>
      </c>
      <c r="AC55" s="35">
        <f t="shared" si="6"/>
        <v>12</v>
      </c>
      <c r="AD55" s="35">
        <f t="shared" si="7"/>
        <v>0</v>
      </c>
      <c r="AE55" s="28">
        <f t="shared" si="8"/>
        <v>0</v>
      </c>
      <c r="AF55" s="28"/>
      <c r="AG55" s="28"/>
    </row>
    <row r="56" spans="1:33" ht="72" x14ac:dyDescent="0.2">
      <c r="A56" s="85" t="s">
        <v>4</v>
      </c>
      <c r="B56" s="7" t="s">
        <v>124</v>
      </c>
      <c r="C56" s="12" t="s">
        <v>40</v>
      </c>
      <c r="D56" s="36" t="s">
        <v>1</v>
      </c>
      <c r="E56" s="23"/>
      <c r="F56" s="23" t="s">
        <v>1</v>
      </c>
      <c r="G56" s="23"/>
      <c r="H56" s="23" t="s">
        <v>1</v>
      </c>
      <c r="I56" s="23"/>
      <c r="J56" s="23" t="s">
        <v>1</v>
      </c>
      <c r="K56" s="23"/>
      <c r="L56" s="23" t="s">
        <v>1</v>
      </c>
      <c r="M56" s="23"/>
      <c r="N56" s="23" t="s">
        <v>1</v>
      </c>
      <c r="O56" s="23"/>
      <c r="P56" s="23" t="s">
        <v>1</v>
      </c>
      <c r="Q56" s="23"/>
      <c r="R56" s="23" t="s">
        <v>1</v>
      </c>
      <c r="S56" s="23"/>
      <c r="T56" s="23" t="s">
        <v>1</v>
      </c>
      <c r="U56" s="23"/>
      <c r="V56" s="23" t="s">
        <v>1</v>
      </c>
      <c r="W56" s="23"/>
      <c r="X56" s="23" t="s">
        <v>1</v>
      </c>
      <c r="Y56" s="23"/>
      <c r="Z56" s="23" t="s">
        <v>1</v>
      </c>
      <c r="AA56" s="26"/>
      <c r="AB56" s="41" t="s">
        <v>39</v>
      </c>
      <c r="AC56" s="35">
        <f>COUNTIF(D56:AA56,"P")</f>
        <v>12</v>
      </c>
      <c r="AD56" s="35">
        <f>COUNTIF(D56:AA56,"E")</f>
        <v>0</v>
      </c>
      <c r="AE56" s="28">
        <f>AD56/AC56</f>
        <v>0</v>
      </c>
      <c r="AF56" s="28"/>
      <c r="AG56" s="28"/>
    </row>
    <row r="57" spans="1:33" ht="36" x14ac:dyDescent="0.2">
      <c r="A57" s="85" t="s">
        <v>4</v>
      </c>
      <c r="B57" s="7" t="s">
        <v>125</v>
      </c>
      <c r="C57" s="12" t="s">
        <v>40</v>
      </c>
      <c r="D57" s="36" t="s">
        <v>1</v>
      </c>
      <c r="E57" s="23"/>
      <c r="F57" s="23" t="s">
        <v>1</v>
      </c>
      <c r="G57" s="23"/>
      <c r="H57" s="23" t="s">
        <v>1</v>
      </c>
      <c r="I57" s="23"/>
      <c r="J57" s="23" t="s">
        <v>1</v>
      </c>
      <c r="K57" s="23"/>
      <c r="L57" s="23" t="s">
        <v>1</v>
      </c>
      <c r="M57" s="23"/>
      <c r="N57" s="23" t="s">
        <v>1</v>
      </c>
      <c r="O57" s="24"/>
      <c r="P57" s="23" t="s">
        <v>1</v>
      </c>
      <c r="Q57" s="23"/>
      <c r="R57" s="23" t="s">
        <v>1</v>
      </c>
      <c r="S57" s="23"/>
      <c r="T57" s="23" t="s">
        <v>1</v>
      </c>
      <c r="U57" s="23"/>
      <c r="V57" s="23" t="s">
        <v>1</v>
      </c>
      <c r="W57" s="23"/>
      <c r="X57" s="23" t="s">
        <v>1</v>
      </c>
      <c r="Y57" s="23"/>
      <c r="Z57" s="23" t="s">
        <v>1</v>
      </c>
      <c r="AA57" s="26"/>
      <c r="AB57" s="41" t="s">
        <v>145</v>
      </c>
      <c r="AC57" s="35">
        <f>COUNTIF(D57:AA57,"P")</f>
        <v>12</v>
      </c>
      <c r="AD57" s="35">
        <f>COUNTIF(D57:AA57,"E")</f>
        <v>0</v>
      </c>
      <c r="AE57" s="28">
        <f>AD57/AC57</f>
        <v>0</v>
      </c>
      <c r="AF57" s="28"/>
      <c r="AG57" s="28"/>
    </row>
    <row r="58" spans="1:33" x14ac:dyDescent="0.2">
      <c r="A58" s="86"/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42"/>
      <c r="AG58" s="42"/>
    </row>
    <row r="59" spans="1:33" x14ac:dyDescent="0.2">
      <c r="A59" s="43"/>
      <c r="B59" s="43"/>
      <c r="C59" s="87" t="s">
        <v>150</v>
      </c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</row>
    <row r="60" spans="1:33" ht="42" customHeight="1" x14ac:dyDescent="0.2">
      <c r="A60" s="88" t="s">
        <v>100</v>
      </c>
      <c r="B60" s="88"/>
      <c r="C60" s="89"/>
      <c r="D60" s="83" t="s">
        <v>9</v>
      </c>
      <c r="E60" s="83"/>
      <c r="F60" s="83" t="s">
        <v>10</v>
      </c>
      <c r="G60" s="83"/>
      <c r="H60" s="83" t="s">
        <v>11</v>
      </c>
      <c r="I60" s="83"/>
      <c r="J60" s="83" t="s">
        <v>12</v>
      </c>
      <c r="K60" s="83"/>
      <c r="L60" s="83" t="s">
        <v>13</v>
      </c>
      <c r="M60" s="83"/>
      <c r="N60" s="83" t="s">
        <v>14</v>
      </c>
      <c r="O60" s="83"/>
      <c r="P60" s="83" t="s">
        <v>15</v>
      </c>
      <c r="Q60" s="83"/>
      <c r="R60" s="83" t="s">
        <v>16</v>
      </c>
      <c r="S60" s="83"/>
      <c r="T60" s="83" t="s">
        <v>17</v>
      </c>
      <c r="U60" s="83"/>
      <c r="V60" s="83" t="s">
        <v>18</v>
      </c>
      <c r="W60" s="83"/>
      <c r="X60" s="83" t="s">
        <v>19</v>
      </c>
      <c r="Y60" s="83"/>
      <c r="Z60" s="83" t="s">
        <v>20</v>
      </c>
      <c r="AA60" s="83"/>
      <c r="AB60" s="83"/>
      <c r="AC60" s="83"/>
      <c r="AD60" s="83"/>
      <c r="AE60" s="83"/>
      <c r="AF60" s="83"/>
      <c r="AG60" s="83"/>
    </row>
    <row r="61" spans="1:33" ht="25.5" customHeight="1" x14ac:dyDescent="0.2">
      <c r="A61" s="88"/>
      <c r="B61" s="88"/>
      <c r="C61" s="89"/>
      <c r="D61" s="55" t="s">
        <v>1</v>
      </c>
      <c r="E61" s="55" t="s">
        <v>2</v>
      </c>
      <c r="F61" s="55" t="s">
        <v>1</v>
      </c>
      <c r="G61" s="55" t="s">
        <v>2</v>
      </c>
      <c r="H61" s="55" t="s">
        <v>1</v>
      </c>
      <c r="I61" s="55" t="s">
        <v>2</v>
      </c>
      <c r="J61" s="55" t="s">
        <v>1</v>
      </c>
      <c r="K61" s="55" t="s">
        <v>2</v>
      </c>
      <c r="L61" s="55" t="s">
        <v>1</v>
      </c>
      <c r="M61" s="55" t="s">
        <v>2</v>
      </c>
      <c r="N61" s="55" t="s">
        <v>1</v>
      </c>
      <c r="O61" s="55" t="s">
        <v>2</v>
      </c>
      <c r="P61" s="55" t="s">
        <v>1</v>
      </c>
      <c r="Q61" s="55" t="s">
        <v>2</v>
      </c>
      <c r="R61" s="55" t="s">
        <v>1</v>
      </c>
      <c r="S61" s="55" t="s">
        <v>2</v>
      </c>
      <c r="T61" s="55" t="s">
        <v>1</v>
      </c>
      <c r="U61" s="55" t="s">
        <v>2</v>
      </c>
      <c r="V61" s="55" t="s">
        <v>1</v>
      </c>
      <c r="W61" s="55" t="s">
        <v>2</v>
      </c>
      <c r="X61" s="55" t="s">
        <v>1</v>
      </c>
      <c r="Y61" s="55" t="s">
        <v>2</v>
      </c>
      <c r="Z61" s="55" t="s">
        <v>1</v>
      </c>
      <c r="AA61" s="55" t="s">
        <v>2</v>
      </c>
      <c r="AB61" s="83"/>
      <c r="AC61" s="55" t="s">
        <v>1</v>
      </c>
      <c r="AD61" s="55" t="s">
        <v>21</v>
      </c>
      <c r="AE61" s="55" t="s">
        <v>22</v>
      </c>
      <c r="AF61" s="83"/>
      <c r="AG61" s="83"/>
    </row>
    <row r="62" spans="1:33" ht="48" customHeight="1" x14ac:dyDescent="0.2">
      <c r="A62" s="52" t="s">
        <v>3</v>
      </c>
      <c r="B62" s="5" t="s">
        <v>126</v>
      </c>
      <c r="C62" s="45" t="s">
        <v>191</v>
      </c>
      <c r="D62" s="22" t="s">
        <v>1</v>
      </c>
      <c r="E62" s="23"/>
      <c r="F62" s="23" t="s">
        <v>1</v>
      </c>
      <c r="G62" s="23"/>
      <c r="H62" s="23" t="s">
        <v>1</v>
      </c>
      <c r="I62" s="23"/>
      <c r="J62" s="23" t="s">
        <v>1</v>
      </c>
      <c r="K62" s="23"/>
      <c r="L62" s="23" t="s">
        <v>1</v>
      </c>
      <c r="M62" s="23"/>
      <c r="N62" s="23" t="s">
        <v>1</v>
      </c>
      <c r="O62" s="23"/>
      <c r="P62" s="23" t="s">
        <v>1</v>
      </c>
      <c r="Q62" s="23"/>
      <c r="R62" s="23" t="s">
        <v>1</v>
      </c>
      <c r="S62" s="23"/>
      <c r="T62" s="23" t="s">
        <v>1</v>
      </c>
      <c r="U62" s="23"/>
      <c r="V62" s="23" t="s">
        <v>1</v>
      </c>
      <c r="W62" s="23"/>
      <c r="X62" s="23" t="s">
        <v>1</v>
      </c>
      <c r="Y62" s="23"/>
      <c r="Z62" s="23"/>
      <c r="AA62" s="26"/>
      <c r="AB62" s="41" t="s">
        <v>57</v>
      </c>
      <c r="AC62" s="35">
        <f>COUNTIF(D62:AA62,"P")</f>
        <v>11</v>
      </c>
      <c r="AD62" s="35">
        <f>COUNTIF(D62:AA62,"E")</f>
        <v>0</v>
      </c>
      <c r="AE62" s="28">
        <f>AD62/AC62</f>
        <v>0</v>
      </c>
      <c r="AF62" s="6"/>
      <c r="AG62" s="6"/>
    </row>
    <row r="63" spans="1:33" ht="25.5" customHeight="1" x14ac:dyDescent="0.2">
      <c r="A63" s="52"/>
      <c r="B63" s="5" t="s">
        <v>127</v>
      </c>
      <c r="C63" s="45" t="s">
        <v>179</v>
      </c>
      <c r="D63" s="36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 t="s">
        <v>1</v>
      </c>
      <c r="S63" s="23"/>
      <c r="T63" s="23" t="s">
        <v>1</v>
      </c>
      <c r="U63" s="23"/>
      <c r="V63" s="23" t="s">
        <v>1</v>
      </c>
      <c r="W63" s="23"/>
      <c r="X63" s="23"/>
      <c r="Y63" s="23"/>
      <c r="Z63" s="23"/>
      <c r="AA63" s="26"/>
      <c r="AB63" s="41" t="s">
        <v>181</v>
      </c>
      <c r="AC63" s="35">
        <f>COUNTIF(D63:AA63,"P")</f>
        <v>3</v>
      </c>
      <c r="AD63" s="35">
        <f>COUNTIF(D63:AA63,"E")</f>
        <v>0</v>
      </c>
      <c r="AE63" s="28">
        <f>AD63/AC63</f>
        <v>0</v>
      </c>
      <c r="AF63" s="6"/>
      <c r="AG63" s="6"/>
    </row>
    <row r="64" spans="1:33" ht="60" x14ac:dyDescent="0.2">
      <c r="A64" s="84" t="s">
        <v>3</v>
      </c>
      <c r="B64" s="5" t="s">
        <v>128</v>
      </c>
      <c r="C64" s="45" t="s">
        <v>103</v>
      </c>
      <c r="D64" s="22" t="s">
        <v>1</v>
      </c>
      <c r="E64" s="23"/>
      <c r="F64" s="23" t="s">
        <v>1</v>
      </c>
      <c r="G64" s="23"/>
      <c r="H64" s="23" t="s">
        <v>1</v>
      </c>
      <c r="I64" s="23"/>
      <c r="J64" s="23" t="s">
        <v>1</v>
      </c>
      <c r="K64" s="23"/>
      <c r="L64" s="23" t="s">
        <v>1</v>
      </c>
      <c r="M64" s="23"/>
      <c r="N64" s="23" t="s">
        <v>1</v>
      </c>
      <c r="O64" s="23"/>
      <c r="P64" s="23" t="s">
        <v>1</v>
      </c>
      <c r="Q64" s="23"/>
      <c r="R64" s="23" t="s">
        <v>1</v>
      </c>
      <c r="S64" s="23"/>
      <c r="T64" s="23" t="s">
        <v>1</v>
      </c>
      <c r="U64" s="23"/>
      <c r="V64" s="23" t="s">
        <v>1</v>
      </c>
      <c r="W64" s="23"/>
      <c r="X64" s="23" t="s">
        <v>1</v>
      </c>
      <c r="Y64" s="23"/>
      <c r="Z64" s="23"/>
      <c r="AA64" s="26"/>
      <c r="AB64" s="41" t="s">
        <v>102</v>
      </c>
      <c r="AC64" s="35">
        <f>COUNTIF(D64:AA64,"P")</f>
        <v>11</v>
      </c>
      <c r="AD64" s="35">
        <f>COUNTIF(D64:AA64,"E")</f>
        <v>0</v>
      </c>
      <c r="AE64" s="28">
        <f>AD64/AC64</f>
        <v>0</v>
      </c>
      <c r="AF64" s="6"/>
      <c r="AG64" s="6"/>
    </row>
    <row r="65" spans="1:33" s="46" customFormat="1" ht="63.75" customHeight="1" x14ac:dyDescent="0.2">
      <c r="A65" s="84"/>
      <c r="B65" s="5" t="s">
        <v>129</v>
      </c>
      <c r="C65" s="45" t="s">
        <v>103</v>
      </c>
      <c r="D65" s="22" t="s">
        <v>23</v>
      </c>
      <c r="E65" s="23" t="s">
        <v>23</v>
      </c>
      <c r="F65" s="23" t="s">
        <v>23</v>
      </c>
      <c r="G65" s="23" t="s">
        <v>23</v>
      </c>
      <c r="H65" s="23" t="s">
        <v>1</v>
      </c>
      <c r="I65" s="23"/>
      <c r="J65" s="23" t="s">
        <v>1</v>
      </c>
      <c r="K65" s="23"/>
      <c r="L65" s="23" t="s">
        <v>1</v>
      </c>
      <c r="M65" s="23"/>
      <c r="N65" s="23" t="s">
        <v>1</v>
      </c>
      <c r="O65" s="23"/>
      <c r="P65" s="23" t="s">
        <v>1</v>
      </c>
      <c r="Q65" s="23"/>
      <c r="R65" s="23" t="s">
        <v>1</v>
      </c>
      <c r="S65" s="23"/>
      <c r="T65" s="23" t="s">
        <v>1</v>
      </c>
      <c r="U65" s="23"/>
      <c r="V65" s="23" t="s">
        <v>1</v>
      </c>
      <c r="W65" s="23"/>
      <c r="X65" s="23" t="s">
        <v>1</v>
      </c>
      <c r="Y65" s="23"/>
      <c r="Z65" s="23"/>
      <c r="AA65" s="26"/>
      <c r="AB65" s="41" t="s">
        <v>101</v>
      </c>
      <c r="AC65" s="35">
        <f>COUNTIF(D65:AA65,"P")</f>
        <v>9</v>
      </c>
      <c r="AD65" s="35">
        <f>COUNTIF(D65:AA65,"E")</f>
        <v>0</v>
      </c>
      <c r="AE65" s="28">
        <f>AD65/AC65</f>
        <v>0</v>
      </c>
      <c r="AF65" s="6"/>
      <c r="AG65" s="6"/>
    </row>
    <row r="66" spans="1:33" s="46" customFormat="1" ht="36" x14ac:dyDescent="0.2">
      <c r="A66" s="84"/>
      <c r="B66" s="5" t="s">
        <v>130</v>
      </c>
      <c r="C66" s="45" t="s">
        <v>103</v>
      </c>
      <c r="D66" s="22"/>
      <c r="E66" s="23"/>
      <c r="F66" s="23" t="s">
        <v>1</v>
      </c>
      <c r="G66" s="23"/>
      <c r="H66" s="23" t="s">
        <v>1</v>
      </c>
      <c r="I66" s="23"/>
      <c r="J66" s="23" t="s">
        <v>1</v>
      </c>
      <c r="K66" s="23"/>
      <c r="L66" s="23" t="s">
        <v>1</v>
      </c>
      <c r="M66" s="23"/>
      <c r="N66" s="23" t="s">
        <v>1</v>
      </c>
      <c r="O66" s="23"/>
      <c r="P66" s="23" t="s">
        <v>1</v>
      </c>
      <c r="Q66" s="23"/>
      <c r="R66" s="23" t="s">
        <v>1</v>
      </c>
      <c r="S66" s="23"/>
      <c r="T66" s="23" t="s">
        <v>1</v>
      </c>
      <c r="U66" s="23"/>
      <c r="V66" s="23" t="s">
        <v>1</v>
      </c>
      <c r="W66" s="23"/>
      <c r="X66" s="23" t="s">
        <v>1</v>
      </c>
      <c r="Y66" s="23"/>
      <c r="Z66" s="23"/>
      <c r="AA66" s="26"/>
      <c r="AB66" s="41" t="s">
        <v>192</v>
      </c>
      <c r="AC66" s="35">
        <f>COUNTIF(D66:AA66,"P")</f>
        <v>10</v>
      </c>
      <c r="AD66" s="35">
        <f>COUNTIF(D66:AA66,"E")</f>
        <v>0</v>
      </c>
      <c r="AE66" s="28">
        <f>AD66/AC66</f>
        <v>0</v>
      </c>
      <c r="AF66" s="6"/>
      <c r="AG66" s="6"/>
    </row>
    <row r="67" spans="1:33" s="46" customFormat="1" ht="48" x14ac:dyDescent="0.2">
      <c r="A67" s="84"/>
      <c r="B67" s="5" t="s">
        <v>146</v>
      </c>
      <c r="C67" s="45" t="s">
        <v>103</v>
      </c>
      <c r="D67" s="22" t="s">
        <v>23</v>
      </c>
      <c r="E67" s="23"/>
      <c r="F67" s="23" t="s">
        <v>1</v>
      </c>
      <c r="G67" s="23"/>
      <c r="H67" s="23" t="s">
        <v>1</v>
      </c>
      <c r="I67" s="23"/>
      <c r="J67" s="23" t="s">
        <v>1</v>
      </c>
      <c r="K67" s="23"/>
      <c r="L67" s="23" t="s">
        <v>1</v>
      </c>
      <c r="M67" s="23"/>
      <c r="N67" s="23" t="s">
        <v>1</v>
      </c>
      <c r="O67" s="23"/>
      <c r="P67" s="23" t="s">
        <v>1</v>
      </c>
      <c r="Q67" s="23"/>
      <c r="R67" s="23" t="s">
        <v>1</v>
      </c>
      <c r="S67" s="23"/>
      <c r="T67" s="23" t="s">
        <v>1</v>
      </c>
      <c r="U67" s="23"/>
      <c r="V67" s="23" t="s">
        <v>1</v>
      </c>
      <c r="W67" s="23"/>
      <c r="X67" s="23" t="s">
        <v>1</v>
      </c>
      <c r="Y67" s="23"/>
      <c r="Z67" s="23"/>
      <c r="AA67" s="26"/>
      <c r="AB67" s="41" t="s">
        <v>53</v>
      </c>
      <c r="AC67" s="35">
        <f t="shared" ref="AC67:AC73" si="12">COUNTIF(D67:AA67,"P")</f>
        <v>10</v>
      </c>
      <c r="AD67" s="35">
        <f t="shared" ref="AD67:AD73" si="13">COUNTIF(D67:AA67,"E")</f>
        <v>0</v>
      </c>
      <c r="AE67" s="28">
        <f t="shared" ref="AE67:AE73" si="14">AD67/AC67</f>
        <v>0</v>
      </c>
      <c r="AF67" s="6"/>
      <c r="AG67" s="6"/>
    </row>
    <row r="68" spans="1:33" ht="48" x14ac:dyDescent="0.2">
      <c r="A68" s="84"/>
      <c r="B68" s="5" t="s">
        <v>131</v>
      </c>
      <c r="C68" s="45" t="s">
        <v>103</v>
      </c>
      <c r="D68" s="22" t="s">
        <v>1</v>
      </c>
      <c r="E68" s="23"/>
      <c r="F68" s="23"/>
      <c r="G68" s="23"/>
      <c r="H68" s="23" t="s">
        <v>23</v>
      </c>
      <c r="I68" s="23"/>
      <c r="J68" s="23" t="s">
        <v>23</v>
      </c>
      <c r="K68" s="23"/>
      <c r="L68" s="23" t="s">
        <v>23</v>
      </c>
      <c r="M68" s="23"/>
      <c r="N68" s="23" t="s">
        <v>1</v>
      </c>
      <c r="O68" s="23"/>
      <c r="P68" s="23"/>
      <c r="Q68" s="23"/>
      <c r="R68" s="23"/>
      <c r="S68" s="23"/>
      <c r="T68" s="23" t="s">
        <v>23</v>
      </c>
      <c r="U68" s="23"/>
      <c r="V68" s="23" t="s">
        <v>23</v>
      </c>
      <c r="W68" s="23"/>
      <c r="X68" s="23" t="s">
        <v>23</v>
      </c>
      <c r="Y68" s="23"/>
      <c r="Z68" s="23" t="s">
        <v>23</v>
      </c>
      <c r="AA68" s="26"/>
      <c r="AB68" s="41" t="s">
        <v>54</v>
      </c>
      <c r="AC68" s="35">
        <f t="shared" si="12"/>
        <v>2</v>
      </c>
      <c r="AD68" s="35">
        <f t="shared" si="13"/>
        <v>0</v>
      </c>
      <c r="AE68" s="28">
        <f t="shared" si="14"/>
        <v>0</v>
      </c>
      <c r="AF68" s="6"/>
      <c r="AG68" s="6"/>
    </row>
    <row r="69" spans="1:33" ht="36" x14ac:dyDescent="0.2">
      <c r="A69" s="84"/>
      <c r="B69" s="5" t="s">
        <v>132</v>
      </c>
      <c r="C69" s="45" t="s">
        <v>103</v>
      </c>
      <c r="D69" s="22" t="s">
        <v>1</v>
      </c>
      <c r="E69" s="23"/>
      <c r="F69" s="23" t="s">
        <v>1</v>
      </c>
      <c r="G69" s="23"/>
      <c r="H69" s="23" t="s">
        <v>1</v>
      </c>
      <c r="I69" s="23"/>
      <c r="J69" s="23" t="s">
        <v>1</v>
      </c>
      <c r="K69" s="23"/>
      <c r="L69" s="23" t="s">
        <v>1</v>
      </c>
      <c r="M69" s="23"/>
      <c r="N69" s="23" t="s">
        <v>1</v>
      </c>
      <c r="O69" s="23"/>
      <c r="P69" s="23" t="s">
        <v>1</v>
      </c>
      <c r="Q69" s="23"/>
      <c r="R69" s="23" t="s">
        <v>1</v>
      </c>
      <c r="S69" s="23"/>
      <c r="T69" s="23" t="s">
        <v>1</v>
      </c>
      <c r="U69" s="23"/>
      <c r="V69" s="23" t="s">
        <v>1</v>
      </c>
      <c r="W69" s="23"/>
      <c r="X69" s="23" t="s">
        <v>1</v>
      </c>
      <c r="Y69" s="23"/>
      <c r="Z69" s="23"/>
      <c r="AA69" s="26"/>
      <c r="AB69" s="41" t="s">
        <v>102</v>
      </c>
      <c r="AC69" s="35">
        <f t="shared" si="12"/>
        <v>11</v>
      </c>
      <c r="AD69" s="35">
        <f t="shared" si="13"/>
        <v>0</v>
      </c>
      <c r="AE69" s="28">
        <f t="shared" si="14"/>
        <v>0</v>
      </c>
      <c r="AF69" s="6"/>
      <c r="AG69" s="6"/>
    </row>
    <row r="70" spans="1:33" s="47" customFormat="1" x14ac:dyDescent="0.2">
      <c r="A70" s="84"/>
      <c r="B70" s="5"/>
      <c r="C70" s="45"/>
      <c r="D70" s="22"/>
      <c r="E70" s="23"/>
      <c r="F70" s="48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 t="s">
        <v>23</v>
      </c>
      <c r="U70" s="23"/>
      <c r="V70" s="23"/>
      <c r="W70" s="23"/>
      <c r="X70" s="23"/>
      <c r="Y70" s="23"/>
      <c r="Z70" s="23"/>
      <c r="AA70" s="26"/>
      <c r="AB70" s="41"/>
      <c r="AC70" s="35"/>
      <c r="AD70" s="35"/>
      <c r="AE70" s="28"/>
      <c r="AF70" s="6"/>
      <c r="AG70" s="6"/>
    </row>
    <row r="71" spans="1:33" ht="36" x14ac:dyDescent="0.2">
      <c r="A71" s="84" t="s">
        <v>4</v>
      </c>
      <c r="B71" s="5" t="s">
        <v>147</v>
      </c>
      <c r="C71" s="45" t="s">
        <v>26</v>
      </c>
      <c r="D71" s="22"/>
      <c r="E71" s="23"/>
      <c r="F71" s="23"/>
      <c r="G71" s="23"/>
      <c r="H71" s="23"/>
      <c r="I71" s="23"/>
      <c r="J71" s="23"/>
      <c r="K71" s="23"/>
      <c r="L71" s="23"/>
      <c r="M71" s="23"/>
      <c r="N71" s="23" t="s">
        <v>23</v>
      </c>
      <c r="O71" s="23" t="s">
        <v>23</v>
      </c>
      <c r="P71" s="23" t="s">
        <v>1</v>
      </c>
      <c r="Q71" s="23"/>
      <c r="R71" s="23"/>
      <c r="S71" s="23"/>
      <c r="T71" s="23" t="s">
        <v>23</v>
      </c>
      <c r="U71" s="23"/>
      <c r="V71" s="23"/>
      <c r="W71" s="23"/>
      <c r="X71" s="23"/>
      <c r="Y71" s="23"/>
      <c r="Z71" s="23" t="s">
        <v>1</v>
      </c>
      <c r="AA71" s="26"/>
      <c r="AB71" s="41" t="s">
        <v>104</v>
      </c>
      <c r="AC71" s="35">
        <f t="shared" si="12"/>
        <v>2</v>
      </c>
      <c r="AD71" s="35">
        <f t="shared" si="13"/>
        <v>0</v>
      </c>
      <c r="AE71" s="28">
        <f t="shared" si="14"/>
        <v>0</v>
      </c>
      <c r="AF71" s="6"/>
      <c r="AG71" s="6"/>
    </row>
    <row r="72" spans="1:33" x14ac:dyDescent="0.2">
      <c r="A72" s="84"/>
      <c r="B72" s="5"/>
      <c r="C72" s="45"/>
      <c r="D72" s="22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6"/>
      <c r="AB72" s="41"/>
      <c r="AC72" s="35"/>
      <c r="AD72" s="35"/>
      <c r="AE72" s="28"/>
      <c r="AF72" s="6"/>
      <c r="AG72" s="6"/>
    </row>
    <row r="73" spans="1:33" ht="40.5" x14ac:dyDescent="0.2">
      <c r="A73" s="52" t="s">
        <v>5</v>
      </c>
      <c r="B73" s="5" t="s">
        <v>148</v>
      </c>
      <c r="C73" s="45" t="s">
        <v>26</v>
      </c>
      <c r="D73" s="22"/>
      <c r="E73" s="23"/>
      <c r="F73" s="23" t="s">
        <v>1</v>
      </c>
      <c r="G73" s="23"/>
      <c r="H73" s="23" t="s">
        <v>23</v>
      </c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 t="s">
        <v>23</v>
      </c>
      <c r="U73" s="23"/>
      <c r="V73" s="23"/>
      <c r="W73" s="23"/>
      <c r="X73" s="23" t="s">
        <v>1</v>
      </c>
      <c r="Y73" s="23"/>
      <c r="Z73" s="23"/>
      <c r="AA73" s="26"/>
      <c r="AB73" s="41" t="s">
        <v>55</v>
      </c>
      <c r="AC73" s="27">
        <f t="shared" si="12"/>
        <v>2</v>
      </c>
      <c r="AD73" s="27">
        <f t="shared" si="13"/>
        <v>0</v>
      </c>
      <c r="AE73" s="28">
        <f t="shared" si="14"/>
        <v>0</v>
      </c>
      <c r="AF73" s="6"/>
      <c r="AG73" s="6"/>
    </row>
    <row r="74" spans="1:33" ht="36" customHeight="1" x14ac:dyDescent="0.2">
      <c r="A74" s="84"/>
      <c r="B74" s="5"/>
      <c r="C74" s="45"/>
      <c r="D74" s="22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6"/>
      <c r="AB74" s="41"/>
      <c r="AC74" s="35"/>
      <c r="AD74" s="35"/>
      <c r="AE74" s="28"/>
      <c r="AF74" s="6"/>
      <c r="AG74" s="6"/>
    </row>
    <row r="75" spans="1:33" x14ac:dyDescent="0.2">
      <c r="A75" s="84"/>
      <c r="B75" s="5"/>
      <c r="C75" s="45"/>
      <c r="D75" s="22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6"/>
      <c r="AB75" s="41"/>
      <c r="AC75" s="35"/>
      <c r="AD75" s="35"/>
      <c r="AE75" s="28"/>
      <c r="AF75" s="6"/>
      <c r="AG75" s="6"/>
    </row>
    <row r="76" spans="1:33" ht="51" customHeight="1" x14ac:dyDescent="0.2">
      <c r="A76" s="44"/>
      <c r="B76" s="5"/>
      <c r="C76" s="45"/>
      <c r="D76" s="22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6"/>
      <c r="AB76" s="41"/>
      <c r="AC76" s="27"/>
      <c r="AD76" s="27"/>
      <c r="AE76" s="28"/>
      <c r="AF76" s="6"/>
      <c r="AG76" s="6"/>
    </row>
    <row r="77" spans="1:33" ht="12.75" x14ac:dyDescent="0.2">
      <c r="A77" s="62"/>
      <c r="B77" s="63" t="s">
        <v>152</v>
      </c>
      <c r="C77" s="64"/>
      <c r="E77" s="81" t="s">
        <v>153</v>
      </c>
      <c r="F77" s="82"/>
      <c r="G77" s="81" t="s">
        <v>154</v>
      </c>
      <c r="H77" s="82"/>
      <c r="I77" s="81" t="s">
        <v>155</v>
      </c>
      <c r="J77" s="82"/>
      <c r="K77" s="81" t="s">
        <v>156</v>
      </c>
      <c r="L77" s="82"/>
      <c r="M77" s="81" t="s">
        <v>157</v>
      </c>
      <c r="N77" s="82"/>
      <c r="O77" s="81" t="s">
        <v>158</v>
      </c>
      <c r="P77" s="82"/>
      <c r="Q77" s="81" t="s">
        <v>159</v>
      </c>
      <c r="R77" s="82"/>
      <c r="S77" s="77" t="s">
        <v>160</v>
      </c>
      <c r="T77" s="77"/>
      <c r="U77" s="77" t="s">
        <v>161</v>
      </c>
      <c r="V77" s="77"/>
      <c r="W77" s="77" t="s">
        <v>162</v>
      </c>
      <c r="X77" s="77"/>
      <c r="Y77" s="77" t="s">
        <v>163</v>
      </c>
      <c r="Z77" s="77"/>
      <c r="AA77" s="77" t="s">
        <v>164</v>
      </c>
      <c r="AB77" s="77"/>
      <c r="AC77" s="49"/>
      <c r="AD77" s="49"/>
      <c r="AE77" s="42"/>
      <c r="AF77" s="4"/>
      <c r="AG77" s="4"/>
    </row>
    <row r="78" spans="1:33" ht="12.75" x14ac:dyDescent="0.2">
      <c r="A78" s="78" t="s">
        <v>165</v>
      </c>
      <c r="B78" s="79"/>
      <c r="C78" s="80"/>
      <c r="D78" s="65">
        <f>SUM(AC10:AC75)</f>
        <v>364</v>
      </c>
      <c r="E78" s="75">
        <f>SUMPRODUCT(({"P"}=D10:D75)*({1}))</f>
        <v>33</v>
      </c>
      <c r="F78" s="76"/>
      <c r="G78" s="75">
        <f>SUMPRODUCT(({"P"}=F10:F75)*({1}))</f>
        <v>34</v>
      </c>
      <c r="H78" s="76"/>
      <c r="I78" s="75">
        <f>SUMPRODUCT(({"P"}=H10:H75)*({1}))</f>
        <v>34</v>
      </c>
      <c r="J78" s="76"/>
      <c r="K78" s="75">
        <f>SUMPRODUCT(({"P"}=J10:J75)*({1}))</f>
        <v>33</v>
      </c>
      <c r="L78" s="76"/>
      <c r="M78" s="75">
        <f>SUMPRODUCT(({"P"}=L10:L75)*({1}))</f>
        <v>33</v>
      </c>
      <c r="N78" s="76"/>
      <c r="O78" s="75">
        <f>SUMPRODUCT(({"P"}=N10:N75)*({1}))</f>
        <v>35</v>
      </c>
      <c r="P78" s="76"/>
      <c r="Q78" s="75">
        <f>SUMPRODUCT(({"P"}=P10:P75)*({1}))</f>
        <v>34</v>
      </c>
      <c r="R78" s="76"/>
      <c r="S78" s="75">
        <f>SUMPRODUCT(({"P"}=R10:R75)*({1}))</f>
        <v>35</v>
      </c>
      <c r="T78" s="76"/>
      <c r="U78" s="75">
        <f>SUMPRODUCT(({"P"}=T10:T75)*({1}))</f>
        <v>33</v>
      </c>
      <c r="V78" s="76"/>
      <c r="W78" s="75">
        <f>SUMPRODUCT(({"P"}=V10:V75)*({1}))</f>
        <v>33</v>
      </c>
      <c r="X78" s="76"/>
      <c r="Y78" s="75">
        <f>SUMPRODUCT(({"P"}=X10:X75)*({1}))</f>
        <v>33</v>
      </c>
      <c r="Z78" s="76"/>
      <c r="AA78" s="75">
        <f>SUMPRODUCT(({"P"}=Z10:Z75)*({1}))</f>
        <v>16</v>
      </c>
      <c r="AB78" s="76"/>
    </row>
    <row r="79" spans="1:33" ht="12.75" x14ac:dyDescent="0.2">
      <c r="A79" s="68" t="s">
        <v>166</v>
      </c>
      <c r="B79" s="69"/>
      <c r="C79" s="70"/>
      <c r="D79" s="65">
        <f>SUM(AD9:AD75)</f>
        <v>0</v>
      </c>
      <c r="E79" s="75">
        <f>SUMPRODUCT(({"E"}=E10:E75)*({1}))</f>
        <v>3</v>
      </c>
      <c r="F79" s="76"/>
      <c r="G79" s="75">
        <f>SUMPRODUCT(({"E"}=G9:G75)*({1}))</f>
        <v>3</v>
      </c>
      <c r="H79" s="76"/>
      <c r="I79" s="75">
        <f>SUMPRODUCT(({"E"}=I9:I75)*({1}))</f>
        <v>3</v>
      </c>
      <c r="J79" s="76"/>
      <c r="K79" s="75">
        <f>SUMPRODUCT(({"E"}=K9:K75)*({1}))</f>
        <v>3</v>
      </c>
      <c r="L79" s="76"/>
      <c r="M79" s="75">
        <f>SUMPRODUCT(({"E"}=M9:M75)*({1}))</f>
        <v>3</v>
      </c>
      <c r="N79" s="76"/>
      <c r="O79" s="75">
        <f>SUMPRODUCT(({"E"}=O9:O75)*({1}))</f>
        <v>3</v>
      </c>
      <c r="P79" s="76"/>
      <c r="Q79" s="75">
        <f>SUMPRODUCT(({"E"}=Q9:Q75)*({1}))</f>
        <v>3</v>
      </c>
      <c r="R79" s="76"/>
      <c r="S79" s="66">
        <f>SUMPRODUCT(({"E"}=S9:S75)*({1}))</f>
        <v>3</v>
      </c>
      <c r="T79" s="67"/>
      <c r="U79" s="66">
        <f>SUMPRODUCT(({"E"}=U9:U75)*({1}))</f>
        <v>3</v>
      </c>
      <c r="V79" s="67"/>
      <c r="W79" s="66">
        <f>SUMPRODUCT(({"E"}=W9:W75)*({1}))</f>
        <v>3</v>
      </c>
      <c r="X79" s="67"/>
      <c r="Y79" s="66">
        <f>SUMPRODUCT(({"E"}=Y9:Y75)*({1}))</f>
        <v>3</v>
      </c>
      <c r="Z79" s="67"/>
      <c r="AA79" s="66">
        <f>SUMPRODUCT(({"E"}=AA9:AA75)*({1}))</f>
        <v>3</v>
      </c>
      <c r="AB79" s="67"/>
    </row>
    <row r="80" spans="1:33" ht="15.75" thickBot="1" x14ac:dyDescent="0.25">
      <c r="A80" s="68" t="s">
        <v>167</v>
      </c>
      <c r="B80" s="69"/>
      <c r="C80" s="69"/>
      <c r="D80" s="70"/>
      <c r="E80" s="71">
        <f>+E79/E78</f>
        <v>9.0909090909090912E-2</v>
      </c>
      <c r="F80" s="72"/>
      <c r="G80" s="71">
        <f>+G79/G78</f>
        <v>8.8235294117647065E-2</v>
      </c>
      <c r="H80" s="72"/>
      <c r="I80" s="71">
        <f>+I79/I78</f>
        <v>8.8235294117647065E-2</v>
      </c>
      <c r="J80" s="72"/>
      <c r="K80" s="71">
        <f>+K79/K78</f>
        <v>9.0909090909090912E-2</v>
      </c>
      <c r="L80" s="72"/>
      <c r="M80" s="71">
        <f>+M79/M78</f>
        <v>9.0909090909090912E-2</v>
      </c>
      <c r="N80" s="72"/>
      <c r="O80" s="71">
        <f>+O79/O78</f>
        <v>8.5714285714285715E-2</v>
      </c>
      <c r="P80" s="72"/>
      <c r="Q80" s="71">
        <f>+Q79/Q78</f>
        <v>8.8235294117647065E-2</v>
      </c>
      <c r="R80" s="72"/>
      <c r="S80" s="73">
        <f>(S79/S78)</f>
        <v>8.5714285714285715E-2</v>
      </c>
      <c r="T80" s="74"/>
      <c r="U80" s="73">
        <f>(U79/U78)</f>
        <v>9.0909090909090912E-2</v>
      </c>
      <c r="V80" s="74"/>
      <c r="W80" s="73">
        <f>(W79/W78)</f>
        <v>9.0909090909090912E-2</v>
      </c>
      <c r="X80" s="74"/>
      <c r="Y80" s="73">
        <f t="shared" ref="Y80" si="15">(Y79/Y78)</f>
        <v>9.0909090909090912E-2</v>
      </c>
      <c r="Z80" s="74"/>
      <c r="AA80" s="73">
        <f t="shared" ref="AA80" si="16">(AA79/AA78)</f>
        <v>0.1875</v>
      </c>
      <c r="AB80" s="74"/>
    </row>
  </sheetData>
  <sheetProtection password="83EC" sheet="1" objects="1" scenarios="1" selectLockedCells="1"/>
  <mergeCells count="147">
    <mergeCell ref="A6:B8"/>
    <mergeCell ref="D6:G6"/>
    <mergeCell ref="H6:K6"/>
    <mergeCell ref="L6:O6"/>
    <mergeCell ref="P6:S6"/>
    <mergeCell ref="C6:C8"/>
    <mergeCell ref="D7:E7"/>
    <mergeCell ref="F7:G7"/>
    <mergeCell ref="H7:I7"/>
    <mergeCell ref="J7:K7"/>
    <mergeCell ref="L7:M7"/>
    <mergeCell ref="C1:AE4"/>
    <mergeCell ref="AF1:AG4"/>
    <mergeCell ref="A74:A75"/>
    <mergeCell ref="AB6:AB8"/>
    <mergeCell ref="AC6:AE7"/>
    <mergeCell ref="C9:AG9"/>
    <mergeCell ref="A10:A12"/>
    <mergeCell ref="AG6:AG8"/>
    <mergeCell ref="AF6:AF8"/>
    <mergeCell ref="T7:U7"/>
    <mergeCell ref="V7:W7"/>
    <mergeCell ref="X7:Y7"/>
    <mergeCell ref="Z7:AA7"/>
    <mergeCell ref="X6:AA6"/>
    <mergeCell ref="T6:W6"/>
    <mergeCell ref="X27:Y27"/>
    <mergeCell ref="Z27:AA27"/>
    <mergeCell ref="AB27:AB28"/>
    <mergeCell ref="AC27:AE27"/>
    <mergeCell ref="AF27:AF28"/>
    <mergeCell ref="AG27:AG28"/>
    <mergeCell ref="N7:O7"/>
    <mergeCell ref="P7:Q7"/>
    <mergeCell ref="R7:S7"/>
    <mergeCell ref="A13:A21"/>
    <mergeCell ref="A23:A24"/>
    <mergeCell ref="A25:AE25"/>
    <mergeCell ref="C26:AG26"/>
    <mergeCell ref="A27:B28"/>
    <mergeCell ref="C27:C28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V27:W27"/>
    <mergeCell ref="Z41:AA41"/>
    <mergeCell ref="AB41:AB42"/>
    <mergeCell ref="AC41:AE41"/>
    <mergeCell ref="AF41:AF42"/>
    <mergeCell ref="AG41:AG42"/>
    <mergeCell ref="A29:A36"/>
    <mergeCell ref="A39:AE39"/>
    <mergeCell ref="C40:AG40"/>
    <mergeCell ref="A41:B42"/>
    <mergeCell ref="C41:C42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  <mergeCell ref="A43:A55"/>
    <mergeCell ref="A56:A57"/>
    <mergeCell ref="A58:AE58"/>
    <mergeCell ref="C59:AG59"/>
    <mergeCell ref="A60:B61"/>
    <mergeCell ref="C60:C61"/>
    <mergeCell ref="D60:E60"/>
    <mergeCell ref="F60:G60"/>
    <mergeCell ref="H60:I60"/>
    <mergeCell ref="J60:K60"/>
    <mergeCell ref="L60:M60"/>
    <mergeCell ref="N60:O60"/>
    <mergeCell ref="P60:Q60"/>
    <mergeCell ref="R60:S60"/>
    <mergeCell ref="T60:U60"/>
    <mergeCell ref="V60:W60"/>
    <mergeCell ref="I77:J77"/>
    <mergeCell ref="K77:L77"/>
    <mergeCell ref="M77:N77"/>
    <mergeCell ref="AG60:AG61"/>
    <mergeCell ref="A64:A70"/>
    <mergeCell ref="A71:A72"/>
    <mergeCell ref="X60:Y60"/>
    <mergeCell ref="Z60:AA60"/>
    <mergeCell ref="AB60:AB61"/>
    <mergeCell ref="AC60:AE60"/>
    <mergeCell ref="AF60:AF61"/>
    <mergeCell ref="I79:J79"/>
    <mergeCell ref="K79:L79"/>
    <mergeCell ref="Y77:Z77"/>
    <mergeCell ref="AA77:AB77"/>
    <mergeCell ref="A78:C78"/>
    <mergeCell ref="E78:F78"/>
    <mergeCell ref="G78:H78"/>
    <mergeCell ref="I78:J78"/>
    <mergeCell ref="K78:L78"/>
    <mergeCell ref="M78:N78"/>
    <mergeCell ref="O78:P78"/>
    <mergeCell ref="Q78:R78"/>
    <mergeCell ref="S78:T78"/>
    <mergeCell ref="U78:V78"/>
    <mergeCell ref="W78:X78"/>
    <mergeCell ref="Y78:Z78"/>
    <mergeCell ref="AA78:AB78"/>
    <mergeCell ref="O77:P77"/>
    <mergeCell ref="Q77:R77"/>
    <mergeCell ref="S77:T77"/>
    <mergeCell ref="U77:V77"/>
    <mergeCell ref="W77:X77"/>
    <mergeCell ref="E77:F77"/>
    <mergeCell ref="G77:H77"/>
    <mergeCell ref="W79:X79"/>
    <mergeCell ref="Y79:Z79"/>
    <mergeCell ref="AA79:AB79"/>
    <mergeCell ref="A80:D80"/>
    <mergeCell ref="E80:F80"/>
    <mergeCell ref="G80:H80"/>
    <mergeCell ref="I80:J80"/>
    <mergeCell ref="K80:L80"/>
    <mergeCell ref="M80:N80"/>
    <mergeCell ref="O80:P80"/>
    <mergeCell ref="Q80:R80"/>
    <mergeCell ref="S80:T80"/>
    <mergeCell ref="U80:V80"/>
    <mergeCell ref="W80:X80"/>
    <mergeCell ref="Y80:Z80"/>
    <mergeCell ref="AA80:AB80"/>
    <mergeCell ref="M79:N79"/>
    <mergeCell ref="O79:P79"/>
    <mergeCell ref="Q79:R79"/>
    <mergeCell ref="S79:T79"/>
    <mergeCell ref="U79:V79"/>
    <mergeCell ref="A79:C79"/>
    <mergeCell ref="E79:F79"/>
    <mergeCell ref="G79:H79"/>
  </mergeCells>
  <conditionalFormatting sqref="E76:AA76 D74:AA75">
    <cfRule type="cellIs" dxfId="349" priority="1607" operator="equal">
      <formula>"E"</formula>
    </cfRule>
    <cfRule type="cellIs" dxfId="348" priority="1608" operator="equal">
      <formula>"P"</formula>
    </cfRule>
  </conditionalFormatting>
  <conditionalFormatting sqref="D76">
    <cfRule type="cellIs" dxfId="347" priority="1057" operator="equal">
      <formula>"E"</formula>
    </cfRule>
    <cfRule type="cellIs" dxfId="346" priority="1058" operator="equal">
      <formula>"P"</formula>
    </cfRule>
  </conditionalFormatting>
  <conditionalFormatting sqref="C12">
    <cfRule type="cellIs" dxfId="345" priority="385" operator="equal">
      <formula>"E"</formula>
    </cfRule>
    <cfRule type="cellIs" dxfId="344" priority="386" operator="equal">
      <formula>"P"</formula>
    </cfRule>
  </conditionalFormatting>
  <conditionalFormatting sqref="T29 V29:AA29 Z30 Y37:AA37">
    <cfRule type="cellIs" dxfId="343" priority="381" operator="equal">
      <formula>"E"</formula>
    </cfRule>
    <cfRule type="cellIs" dxfId="342" priority="382" operator="equal">
      <formula>"P"</formula>
    </cfRule>
  </conditionalFormatting>
  <conditionalFormatting sqref="J29:O29">
    <cfRule type="cellIs" dxfId="341" priority="379" operator="equal">
      <formula>"E"</formula>
    </cfRule>
    <cfRule type="cellIs" dxfId="340" priority="380" operator="equal">
      <formula>"P"</formula>
    </cfRule>
  </conditionalFormatting>
  <conditionalFormatting sqref="L30 N30 R30 T30 X30 J37:X37">
    <cfRule type="cellIs" dxfId="339" priority="377" operator="equal">
      <formula>"E"</formula>
    </cfRule>
    <cfRule type="cellIs" dxfId="338" priority="378" operator="equal">
      <formula>"P"</formula>
    </cfRule>
  </conditionalFormatting>
  <conditionalFormatting sqref="H43">
    <cfRule type="cellIs" dxfId="337" priority="367" operator="equal">
      <formula>"E"</formula>
    </cfRule>
    <cfRule type="cellIs" dxfId="336" priority="368" operator="equal">
      <formula>"P"</formula>
    </cfRule>
  </conditionalFormatting>
  <conditionalFormatting sqref="E43 G43 I43 Q43 S43 U43 W43 Y43 AA43 I45 G45 E45">
    <cfRule type="cellIs" dxfId="335" priority="373" operator="equal">
      <formula>"E"</formula>
    </cfRule>
    <cfRule type="cellIs" dxfId="334" priority="374" operator="equal">
      <formula>"P"</formula>
    </cfRule>
  </conditionalFormatting>
  <conditionalFormatting sqref="D43 D45">
    <cfRule type="cellIs" dxfId="333" priority="371" operator="equal">
      <formula>"E"</formula>
    </cfRule>
    <cfRule type="cellIs" dxfId="332" priority="372" operator="equal">
      <formula>"P"</formula>
    </cfRule>
  </conditionalFormatting>
  <conditionalFormatting sqref="F43 F45">
    <cfRule type="cellIs" dxfId="331" priority="369" operator="equal">
      <formula>"E"</formula>
    </cfRule>
    <cfRule type="cellIs" dxfId="330" priority="370" operator="equal">
      <formula>"P"</formula>
    </cfRule>
  </conditionalFormatting>
  <conditionalFormatting sqref="T43">
    <cfRule type="cellIs" dxfId="329" priority="363" operator="equal">
      <formula>"E"</formula>
    </cfRule>
    <cfRule type="cellIs" dxfId="328" priority="364" operator="equal">
      <formula>"P"</formula>
    </cfRule>
  </conditionalFormatting>
  <conditionalFormatting sqref="V43">
    <cfRule type="cellIs" dxfId="327" priority="361" operator="equal">
      <formula>"E"</formula>
    </cfRule>
    <cfRule type="cellIs" dxfId="326" priority="362" operator="equal">
      <formula>"P"</formula>
    </cfRule>
  </conditionalFormatting>
  <conditionalFormatting sqref="E56 G56 I56 Q56 S56 U56 W56 Y56 AA56">
    <cfRule type="cellIs" dxfId="325" priority="355" operator="equal">
      <formula>"E"</formula>
    </cfRule>
    <cfRule type="cellIs" dxfId="324" priority="356" operator="equal">
      <formula>"P"</formula>
    </cfRule>
  </conditionalFormatting>
  <conditionalFormatting sqref="J56:J57">
    <cfRule type="cellIs" dxfId="323" priority="349" operator="equal">
      <formula>"E"</formula>
    </cfRule>
    <cfRule type="cellIs" dxfId="322" priority="350" operator="equal">
      <formula>"P"</formula>
    </cfRule>
  </conditionalFormatting>
  <conditionalFormatting sqref="L56:L57">
    <cfRule type="cellIs" dxfId="321" priority="347" operator="equal">
      <formula>"E"</formula>
    </cfRule>
    <cfRule type="cellIs" dxfId="320" priority="348" operator="equal">
      <formula>"P"</formula>
    </cfRule>
  </conditionalFormatting>
  <conditionalFormatting sqref="T56:T57">
    <cfRule type="cellIs" dxfId="319" priority="339" operator="equal">
      <formula>"E"</formula>
    </cfRule>
    <cfRule type="cellIs" dxfId="318" priority="340" operator="equal">
      <formula>"P"</formula>
    </cfRule>
  </conditionalFormatting>
  <conditionalFormatting sqref="T36">
    <cfRule type="cellIs" dxfId="317" priority="313" operator="equal">
      <formula>"E"</formula>
    </cfRule>
    <cfRule type="cellIs" dxfId="316" priority="314" operator="equal">
      <formula>"P"</formula>
    </cfRule>
  </conditionalFormatting>
  <conditionalFormatting sqref="X36">
    <cfRule type="cellIs" dxfId="315" priority="309" operator="equal">
      <formula>"E"</formula>
    </cfRule>
    <cfRule type="cellIs" dxfId="314" priority="310" operator="equal">
      <formula>"P"</formula>
    </cfRule>
  </conditionalFormatting>
  <conditionalFormatting sqref="Z36">
    <cfRule type="cellIs" dxfId="313" priority="307" operator="equal">
      <formula>"E"</formula>
    </cfRule>
    <cfRule type="cellIs" dxfId="312" priority="308" operator="equal">
      <formula>"P"</formula>
    </cfRule>
  </conditionalFormatting>
  <conditionalFormatting sqref="D47:J47 L47:AA47">
    <cfRule type="cellIs" dxfId="311" priority="305" operator="equal">
      <formula>"E"</formula>
    </cfRule>
    <cfRule type="cellIs" dxfId="310" priority="306" operator="equal">
      <formula>"P"</formula>
    </cfRule>
  </conditionalFormatting>
  <conditionalFormatting sqref="D49:J49 L49 N49 P49:AA49">
    <cfRule type="cellIs" dxfId="309" priority="303" operator="equal">
      <formula>"E"</formula>
    </cfRule>
    <cfRule type="cellIs" dxfId="308" priority="304" operator="equal">
      <formula>"P"</formula>
    </cfRule>
  </conditionalFormatting>
  <conditionalFormatting sqref="K33">
    <cfRule type="cellIs" dxfId="307" priority="295" operator="equal">
      <formula>"E"</formula>
    </cfRule>
    <cfRule type="cellIs" dxfId="306" priority="296" operator="equal">
      <formula>"P"</formula>
    </cfRule>
  </conditionalFormatting>
  <conditionalFormatting sqref="O33">
    <cfRule type="cellIs" dxfId="305" priority="291" operator="equal">
      <formula>"E"</formula>
    </cfRule>
    <cfRule type="cellIs" dxfId="304" priority="292" operator="equal">
      <formula>"P"</formula>
    </cfRule>
  </conditionalFormatting>
  <conditionalFormatting sqref="O36">
    <cfRule type="cellIs" dxfId="303" priority="283" operator="equal">
      <formula>"E"</formula>
    </cfRule>
    <cfRule type="cellIs" dxfId="302" priority="284" operator="equal">
      <formula>"P"</formula>
    </cfRule>
  </conditionalFormatting>
  <conditionalFormatting sqref="K51:K53">
    <cfRule type="cellIs" dxfId="301" priority="147" operator="equal">
      <formula>"E"</formula>
    </cfRule>
    <cfRule type="cellIs" dxfId="300" priority="148" operator="equal">
      <formula>"P"</formula>
    </cfRule>
  </conditionalFormatting>
  <conditionalFormatting sqref="F48:I48">
    <cfRule type="cellIs" dxfId="299" priority="113" operator="equal">
      <formula>"E"</formula>
    </cfRule>
    <cfRule type="cellIs" dxfId="298" priority="114" operator="equal">
      <formula>"P"</formula>
    </cfRule>
  </conditionalFormatting>
  <conditionalFormatting sqref="J46:X46">
    <cfRule type="cellIs" dxfId="297" priority="119" operator="equal">
      <formula>"E"</formula>
    </cfRule>
    <cfRule type="cellIs" dxfId="296" priority="120" operator="equal">
      <formula>"P"</formula>
    </cfRule>
  </conditionalFormatting>
  <conditionalFormatting sqref="M51:M53">
    <cfRule type="cellIs" dxfId="295" priority="145" operator="equal">
      <formula>"E"</formula>
    </cfRule>
    <cfRule type="cellIs" dxfId="294" priority="146" operator="equal">
      <formula>"P"</formula>
    </cfRule>
  </conditionalFormatting>
  <conditionalFormatting sqref="O51:O53">
    <cfRule type="cellIs" dxfId="293" priority="143" operator="equal">
      <formula>"E"</formula>
    </cfRule>
    <cfRule type="cellIs" dxfId="292" priority="144" operator="equal">
      <formula>"P"</formula>
    </cfRule>
  </conditionalFormatting>
  <conditionalFormatting sqref="D54:J55 L54:L55 N54:N55 P54:AA55">
    <cfRule type="cellIs" dxfId="291" priority="141" operator="equal">
      <formula>"E"</formula>
    </cfRule>
    <cfRule type="cellIs" dxfId="290" priority="142" operator="equal">
      <formula>"P"</formula>
    </cfRule>
  </conditionalFormatting>
  <conditionalFormatting sqref="K54:K55">
    <cfRule type="cellIs" dxfId="289" priority="139" operator="equal">
      <formula>"E"</formula>
    </cfRule>
    <cfRule type="cellIs" dxfId="288" priority="140" operator="equal">
      <formula>"P"</formula>
    </cfRule>
  </conditionalFormatting>
  <conditionalFormatting sqref="M54:M55">
    <cfRule type="cellIs" dxfId="287" priority="137" operator="equal">
      <formula>"E"</formula>
    </cfRule>
    <cfRule type="cellIs" dxfId="286" priority="138" operator="equal">
      <formula>"P"</formula>
    </cfRule>
  </conditionalFormatting>
  <conditionalFormatting sqref="O54:O55">
    <cfRule type="cellIs" dxfId="285" priority="135" operator="equal">
      <formula>"E"</formula>
    </cfRule>
    <cfRule type="cellIs" dxfId="284" priority="136" operator="equal">
      <formula>"P"</formula>
    </cfRule>
  </conditionalFormatting>
  <conditionalFormatting sqref="D69:AA69">
    <cfRule type="cellIs" dxfId="283" priority="133" operator="equal">
      <formula>"E"</formula>
    </cfRule>
    <cfRule type="cellIs" dxfId="282" priority="134" operator="equal">
      <formula>"P"</formula>
    </cfRule>
  </conditionalFormatting>
  <conditionalFormatting sqref="U34">
    <cfRule type="cellIs" dxfId="281" priority="63" operator="equal">
      <formula>"E"</formula>
    </cfRule>
    <cfRule type="cellIs" dxfId="280" priority="64" operator="equal">
      <formula>"P"</formula>
    </cfRule>
  </conditionalFormatting>
  <conditionalFormatting sqref="Q34">
    <cfRule type="cellIs" dxfId="279" priority="61" operator="equal">
      <formula>"E"</formula>
    </cfRule>
    <cfRule type="cellIs" dxfId="278" priority="62" operator="equal">
      <formula>"P"</formula>
    </cfRule>
  </conditionalFormatting>
  <conditionalFormatting sqref="E63 G63 I63 Q63 S63 U63 W63 Y63 AA62:AA63">
    <cfRule type="cellIs" dxfId="277" priority="103" operator="equal">
      <formula>"E"</formula>
    </cfRule>
    <cfRule type="cellIs" dxfId="276" priority="104" operator="equal">
      <formula>"P"</formula>
    </cfRule>
  </conditionalFormatting>
  <conditionalFormatting sqref="F46:I46">
    <cfRule type="cellIs" dxfId="275" priority="123" operator="equal">
      <formula>"E"</formula>
    </cfRule>
    <cfRule type="cellIs" dxfId="274" priority="124" operator="equal">
      <formula>"P"</formula>
    </cfRule>
  </conditionalFormatting>
  <conditionalFormatting sqref="Y46:AA46">
    <cfRule type="cellIs" dxfId="273" priority="121" operator="equal">
      <formula>"E"</formula>
    </cfRule>
    <cfRule type="cellIs" dxfId="272" priority="122" operator="equal">
      <formula>"P"</formula>
    </cfRule>
  </conditionalFormatting>
  <conditionalFormatting sqref="D46">
    <cfRule type="cellIs" dxfId="271" priority="117" operator="equal">
      <formula>"E"</formula>
    </cfRule>
    <cfRule type="cellIs" dxfId="270" priority="118" operator="equal">
      <formula>"P"</formula>
    </cfRule>
  </conditionalFormatting>
  <conditionalFormatting sqref="E48">
    <cfRule type="cellIs" dxfId="269" priority="115" operator="equal">
      <formula>"E"</formula>
    </cfRule>
    <cfRule type="cellIs" dxfId="268" priority="116" operator="equal">
      <formula>"P"</formula>
    </cfRule>
  </conditionalFormatting>
  <conditionalFormatting sqref="F63">
    <cfRule type="cellIs" dxfId="267" priority="101" operator="equal">
      <formula>"E"</formula>
    </cfRule>
    <cfRule type="cellIs" dxfId="266" priority="102" operator="equal">
      <formula>"P"</formula>
    </cfRule>
  </conditionalFormatting>
  <conditionalFormatting sqref="D48">
    <cfRule type="cellIs" dxfId="265" priority="107" operator="equal">
      <formula>"E"</formula>
    </cfRule>
    <cfRule type="cellIs" dxfId="264" priority="108" operator="equal">
      <formula>"P"</formula>
    </cfRule>
  </conditionalFormatting>
  <conditionalFormatting sqref="J48:X48">
    <cfRule type="cellIs" dxfId="263" priority="109" operator="equal">
      <formula>"E"</formula>
    </cfRule>
    <cfRule type="cellIs" dxfId="262" priority="110" operator="equal">
      <formula>"P"</formula>
    </cfRule>
  </conditionalFormatting>
  <conditionalFormatting sqref="D63">
    <cfRule type="cellIs" dxfId="261" priority="105" operator="equal">
      <formula>"E"</formula>
    </cfRule>
    <cfRule type="cellIs" dxfId="260" priority="106" operator="equal">
      <formula>"P"</formula>
    </cfRule>
  </conditionalFormatting>
  <conditionalFormatting sqref="H63">
    <cfRule type="cellIs" dxfId="259" priority="99" operator="equal">
      <formula>"E"</formula>
    </cfRule>
    <cfRule type="cellIs" dxfId="258" priority="100" operator="equal">
      <formula>"P"</formula>
    </cfRule>
  </conditionalFormatting>
  <conditionalFormatting sqref="J63">
    <cfRule type="cellIs" dxfId="257" priority="97" operator="equal">
      <formula>"E"</formula>
    </cfRule>
    <cfRule type="cellIs" dxfId="256" priority="98" operator="equal">
      <formula>"P"</formula>
    </cfRule>
  </conditionalFormatting>
  <conditionalFormatting sqref="Y48:AA48">
    <cfRule type="cellIs" dxfId="255" priority="111" operator="equal">
      <formula>"E"</formula>
    </cfRule>
    <cfRule type="cellIs" dxfId="254" priority="112" operator="equal">
      <formula>"P"</formula>
    </cfRule>
  </conditionalFormatting>
  <conditionalFormatting sqref="L63">
    <cfRule type="cellIs" dxfId="253" priority="95" operator="equal">
      <formula>"E"</formula>
    </cfRule>
    <cfRule type="cellIs" dxfId="252" priority="96" operator="equal">
      <formula>"P"</formula>
    </cfRule>
  </conditionalFormatting>
  <conditionalFormatting sqref="O34">
    <cfRule type="cellIs" dxfId="251" priority="65" operator="equal">
      <formula>"E"</formula>
    </cfRule>
    <cfRule type="cellIs" dxfId="250" priority="66" operator="equal">
      <formula>"P"</formula>
    </cfRule>
  </conditionalFormatting>
  <conditionalFormatting sqref="Z62:Z63">
    <cfRule type="cellIs" dxfId="249" priority="81" operator="equal">
      <formula>"E"</formula>
    </cfRule>
    <cfRule type="cellIs" dxfId="248" priority="82" operator="equal">
      <formula>"P"</formula>
    </cfRule>
  </conditionalFormatting>
  <conditionalFormatting sqref="K63">
    <cfRule type="cellIs" dxfId="247" priority="79" operator="equal">
      <formula>"E"</formula>
    </cfRule>
    <cfRule type="cellIs" dxfId="246" priority="80" operator="equal">
      <formula>"P"</formula>
    </cfRule>
  </conditionalFormatting>
  <conditionalFormatting sqref="X63">
    <cfRule type="cellIs" dxfId="245" priority="83" operator="equal">
      <formula>"E"</formula>
    </cfRule>
    <cfRule type="cellIs" dxfId="244" priority="84" operator="equal">
      <formula>"P"</formula>
    </cfRule>
  </conditionalFormatting>
  <conditionalFormatting sqref="M63">
    <cfRule type="cellIs" dxfId="243" priority="77" operator="equal">
      <formula>"E"</formula>
    </cfRule>
    <cfRule type="cellIs" dxfId="242" priority="78" operator="equal">
      <formula>"P"</formula>
    </cfRule>
  </conditionalFormatting>
  <conditionalFormatting sqref="O63">
    <cfRule type="cellIs" dxfId="241" priority="75" operator="equal">
      <formula>"E"</formula>
    </cfRule>
    <cfRule type="cellIs" dxfId="240" priority="76" operator="equal">
      <formula>"P"</formula>
    </cfRule>
  </conditionalFormatting>
  <conditionalFormatting sqref="F34:F35">
    <cfRule type="cellIs" dxfId="239" priority="73" operator="equal">
      <formula>"E"</formula>
    </cfRule>
    <cfRule type="cellIs" dxfId="238" priority="74" operator="equal">
      <formula>"P"</formula>
    </cfRule>
  </conditionalFormatting>
  <conditionalFormatting sqref="D34:E34 L34 N34 V34:AA34 R34 G34:J34 T34:T35 V35 X35 J35 P34:P36">
    <cfRule type="cellIs" dxfId="237" priority="71" operator="equal">
      <formula>"E"</formula>
    </cfRule>
    <cfRule type="cellIs" dxfId="236" priority="72" operator="equal">
      <formula>"P"</formula>
    </cfRule>
  </conditionalFormatting>
  <conditionalFormatting sqref="K34">
    <cfRule type="cellIs" dxfId="235" priority="69" operator="equal">
      <formula>"E"</formula>
    </cfRule>
    <cfRule type="cellIs" dxfId="234" priority="70" operator="equal">
      <formula>"P"</formula>
    </cfRule>
  </conditionalFormatting>
  <conditionalFormatting sqref="M34">
    <cfRule type="cellIs" dxfId="233" priority="67" operator="equal">
      <formula>"E"</formula>
    </cfRule>
    <cfRule type="cellIs" dxfId="232" priority="68" operator="equal">
      <formula>"P"</formula>
    </cfRule>
  </conditionalFormatting>
  <conditionalFormatting sqref="S34">
    <cfRule type="cellIs" dxfId="231" priority="59" operator="equal">
      <formula>"E"</formula>
    </cfRule>
    <cfRule type="cellIs" dxfId="230" priority="60" operator="equal">
      <formula>"P"</formula>
    </cfRule>
  </conditionalFormatting>
  <conditionalFormatting sqref="D21:K21 L33 N33 Q35:S35 D35:E35 L38 N38 T16:AA16 M21:Q21 S21:AA21 P38:T38 V38:AA38 AA32 D38:J38 M30 O30:Q30 S30 U30:W30 Y30 AA30 F31 D70:AA72 Y20:AA20 D32:E32 G35:I35 K35:N35 U35 W35 Y35:AA35 H36 L36 N36 R36 D17:AA17 D24:AA24 D29:I29 D20:W20 D30:K30 D37:I37 D64:AA68 E73:AA73 D10:AA12 D14:AA15 D16:R16 D19:AA19 D33:J33 P33:T33 W33:AA33">
    <cfRule type="cellIs" dxfId="229" priority="389" operator="equal">
      <formula>"E"</formula>
    </cfRule>
    <cfRule type="cellIs" dxfId="228" priority="390" operator="equal">
      <formula>"P"</formula>
    </cfRule>
  </conditionalFormatting>
  <conditionalFormatting sqref="D31 L31 N31 P31 V31 T31 R31 H31 J31 X31 Z31:AA31">
    <cfRule type="cellIs" dxfId="227" priority="383" operator="equal">
      <formula>"E"</formula>
    </cfRule>
    <cfRule type="cellIs" dxfId="226" priority="384" operator="equal">
      <formula>"P"</formula>
    </cfRule>
  </conditionalFormatting>
  <conditionalFormatting sqref="D18:J18 L18 N18 P18:AA18 D56:D57">
    <cfRule type="cellIs" dxfId="225" priority="375" operator="equal">
      <formula>"E"</formula>
    </cfRule>
    <cfRule type="cellIs" dxfId="224" priority="376" operator="equal">
      <formula>"P"</formula>
    </cfRule>
  </conditionalFormatting>
  <conditionalFormatting sqref="X43">
    <cfRule type="cellIs" dxfId="223" priority="359" operator="equal">
      <formula>"E"</formula>
    </cfRule>
    <cfRule type="cellIs" dxfId="222" priority="360" operator="equal">
      <formula>"P"</formula>
    </cfRule>
  </conditionalFormatting>
  <conditionalFormatting sqref="F56:F57">
    <cfRule type="cellIs" dxfId="221" priority="353" operator="equal">
      <formula>"E"</formula>
    </cfRule>
    <cfRule type="cellIs" dxfId="220" priority="354" operator="equal">
      <formula>"P"</formula>
    </cfRule>
  </conditionalFormatting>
  <conditionalFormatting sqref="H56">
    <cfRule type="cellIs" dxfId="219" priority="351" operator="equal">
      <formula>"E"</formula>
    </cfRule>
    <cfRule type="cellIs" dxfId="218" priority="352" operator="equal">
      <formula>"P"</formula>
    </cfRule>
  </conditionalFormatting>
  <conditionalFormatting sqref="P56:P57">
    <cfRule type="cellIs" dxfId="217" priority="343" operator="equal">
      <formula>"E"</formula>
    </cfRule>
    <cfRule type="cellIs" dxfId="216" priority="344" operator="equal">
      <formula>"P"</formula>
    </cfRule>
  </conditionalFormatting>
  <conditionalFormatting sqref="D73">
    <cfRule type="cellIs" dxfId="215" priority="387" operator="equal">
      <formula>"E"</formula>
    </cfRule>
    <cfRule type="cellIs" dxfId="214" priority="388" operator="equal">
      <formula>"P"</formula>
    </cfRule>
  </conditionalFormatting>
  <conditionalFormatting sqref="Z43">
    <cfRule type="cellIs" dxfId="213" priority="357" operator="equal">
      <formula>"E"</formula>
    </cfRule>
    <cfRule type="cellIs" dxfId="212" priority="358" operator="equal">
      <formula>"P"</formula>
    </cfRule>
  </conditionalFormatting>
  <conditionalFormatting sqref="J43 J45">
    <cfRule type="cellIs" dxfId="211" priority="331" operator="equal">
      <formula>"E"</formula>
    </cfRule>
    <cfRule type="cellIs" dxfId="210" priority="332" operator="equal">
      <formula>"P"</formula>
    </cfRule>
  </conditionalFormatting>
  <conditionalFormatting sqref="N56:N57">
    <cfRule type="cellIs" dxfId="209" priority="345" operator="equal">
      <formula>"E"</formula>
    </cfRule>
    <cfRule type="cellIs" dxfId="208" priority="346" operator="equal">
      <formula>"P"</formula>
    </cfRule>
  </conditionalFormatting>
  <conditionalFormatting sqref="R56:R57">
    <cfRule type="cellIs" dxfId="207" priority="341" operator="equal">
      <formula>"E"</formula>
    </cfRule>
    <cfRule type="cellIs" dxfId="206" priority="342" operator="equal">
      <formula>"P"</formula>
    </cfRule>
  </conditionalFormatting>
  <conditionalFormatting sqref="V56:V57">
    <cfRule type="cellIs" dxfId="205" priority="337" operator="equal">
      <formula>"E"</formula>
    </cfRule>
    <cfRule type="cellIs" dxfId="204" priority="338" operator="equal">
      <formula>"P"</formula>
    </cfRule>
  </conditionalFormatting>
  <conditionalFormatting sqref="X56:X57">
    <cfRule type="cellIs" dxfId="203" priority="335" operator="equal">
      <formula>"E"</formula>
    </cfRule>
    <cfRule type="cellIs" dxfId="202" priority="336" operator="equal">
      <formula>"P"</formula>
    </cfRule>
  </conditionalFormatting>
  <conditionalFormatting sqref="Z56:Z57">
    <cfRule type="cellIs" dxfId="201" priority="333" operator="equal">
      <formula>"E"</formula>
    </cfRule>
    <cfRule type="cellIs" dxfId="200" priority="334" operator="equal">
      <formula>"P"</formula>
    </cfRule>
  </conditionalFormatting>
  <conditionalFormatting sqref="N45 P45:T45 V45:AA45">
    <cfRule type="cellIs" dxfId="199" priority="329" operator="equal">
      <formula>"E"</formula>
    </cfRule>
    <cfRule type="cellIs" dxfId="198" priority="330" operator="equal">
      <formula>"P"</formula>
    </cfRule>
  </conditionalFormatting>
  <conditionalFormatting sqref="E46">
    <cfRule type="cellIs" dxfId="197" priority="327" operator="equal">
      <formula>"E"</formula>
    </cfRule>
    <cfRule type="cellIs" dxfId="196" priority="328" operator="equal">
      <formula>"P"</formula>
    </cfRule>
  </conditionalFormatting>
  <conditionalFormatting sqref="E36 G36 I36 Q36 S36 W36 Y36 AA36">
    <cfRule type="cellIs" dxfId="195" priority="325" operator="equal">
      <formula>"E"</formula>
    </cfRule>
    <cfRule type="cellIs" dxfId="194" priority="326" operator="equal">
      <formula>"P"</formula>
    </cfRule>
  </conditionalFormatting>
  <conditionalFormatting sqref="O35">
    <cfRule type="cellIs" dxfId="193" priority="289" operator="equal">
      <formula>"E"</formula>
    </cfRule>
    <cfRule type="cellIs" dxfId="192" priority="290" operator="equal">
      <formula>"P"</formula>
    </cfRule>
  </conditionalFormatting>
  <conditionalFormatting sqref="K36">
    <cfRule type="cellIs" dxfId="191" priority="287" operator="equal">
      <formula>"E"</formula>
    </cfRule>
    <cfRule type="cellIs" dxfId="190" priority="288" operator="equal">
      <formula>"P"</formula>
    </cfRule>
  </conditionalFormatting>
  <conditionalFormatting sqref="M36">
    <cfRule type="cellIs" dxfId="189" priority="285" operator="equal">
      <formula>"E"</formula>
    </cfRule>
    <cfRule type="cellIs" dxfId="188" priority="286" operator="equal">
      <formula>"P"</formula>
    </cfRule>
  </conditionalFormatting>
  <conditionalFormatting sqref="K38">
    <cfRule type="cellIs" dxfId="187" priority="281" operator="equal">
      <formula>"E"</formula>
    </cfRule>
    <cfRule type="cellIs" dxfId="186" priority="282" operator="equal">
      <formula>"P"</formula>
    </cfRule>
  </conditionalFormatting>
  <conditionalFormatting sqref="M38">
    <cfRule type="cellIs" dxfId="185" priority="279" operator="equal">
      <formula>"E"</formula>
    </cfRule>
    <cfRule type="cellIs" dxfId="184" priority="280" operator="equal">
      <formula>"P"</formula>
    </cfRule>
  </conditionalFormatting>
  <conditionalFormatting sqref="O38">
    <cfRule type="cellIs" dxfId="183" priority="277" operator="equal">
      <formula>"E"</formula>
    </cfRule>
    <cfRule type="cellIs" dxfId="182" priority="278" operator="equal">
      <formula>"P"</formula>
    </cfRule>
  </conditionalFormatting>
  <conditionalFormatting sqref="K43">
    <cfRule type="cellIs" dxfId="181" priority="275" operator="equal">
      <formula>"E"</formula>
    </cfRule>
    <cfRule type="cellIs" dxfId="180" priority="276" operator="equal">
      <formula>"P"</formula>
    </cfRule>
  </conditionalFormatting>
  <conditionalFormatting sqref="O56">
    <cfRule type="cellIs" dxfId="179" priority="249" operator="equal">
      <formula>"E"</formula>
    </cfRule>
    <cfRule type="cellIs" dxfId="178" priority="250" operator="equal">
      <formula>"P"</formula>
    </cfRule>
  </conditionalFormatting>
  <conditionalFormatting sqref="K45">
    <cfRule type="cellIs" dxfId="177" priority="273" operator="equal">
      <formula>"E"</formula>
    </cfRule>
    <cfRule type="cellIs" dxfId="176" priority="274" operator="equal">
      <formula>"P"</formula>
    </cfRule>
  </conditionalFormatting>
  <conditionalFormatting sqref="M45">
    <cfRule type="cellIs" dxfId="175" priority="271" operator="equal">
      <formula>"E"</formula>
    </cfRule>
    <cfRule type="cellIs" dxfId="174" priority="272" operator="equal">
      <formula>"P"</formula>
    </cfRule>
  </conditionalFormatting>
  <conditionalFormatting sqref="O45">
    <cfRule type="cellIs" dxfId="173" priority="269" operator="equal">
      <formula>"E"</formula>
    </cfRule>
    <cfRule type="cellIs" dxfId="172" priority="270" operator="equal">
      <formula>"P"</formula>
    </cfRule>
  </conditionalFormatting>
  <conditionalFormatting sqref="K47">
    <cfRule type="cellIs" dxfId="171" priority="267" operator="equal">
      <formula>"E"</formula>
    </cfRule>
    <cfRule type="cellIs" dxfId="170" priority="268" operator="equal">
      <formula>"P"</formula>
    </cfRule>
  </conditionalFormatting>
  <conditionalFormatting sqref="O49">
    <cfRule type="cellIs" dxfId="169" priority="261" operator="equal">
      <formula>"E"</formula>
    </cfRule>
    <cfRule type="cellIs" dxfId="168" priority="262" operator="equal">
      <formula>"P"</formula>
    </cfRule>
  </conditionalFormatting>
  <conditionalFormatting sqref="K18">
    <cfRule type="cellIs" dxfId="167" priority="259" operator="equal">
      <formula>"E"</formula>
    </cfRule>
    <cfRule type="cellIs" dxfId="166" priority="260" operator="equal">
      <formula>"P"</formula>
    </cfRule>
  </conditionalFormatting>
  <conditionalFormatting sqref="M18">
    <cfRule type="cellIs" dxfId="165" priority="257" operator="equal">
      <formula>"E"</formula>
    </cfRule>
    <cfRule type="cellIs" dxfId="164" priority="258" operator="equal">
      <formula>"P"</formula>
    </cfRule>
  </conditionalFormatting>
  <conditionalFormatting sqref="K49">
    <cfRule type="cellIs" dxfId="163" priority="265" operator="equal">
      <formula>"E"</formula>
    </cfRule>
    <cfRule type="cellIs" dxfId="162" priority="266" operator="equal">
      <formula>"P"</formula>
    </cfRule>
  </conditionalFormatting>
  <conditionalFormatting sqref="M49">
    <cfRule type="cellIs" dxfId="161" priority="263" operator="equal">
      <formula>"E"</formula>
    </cfRule>
    <cfRule type="cellIs" dxfId="160" priority="264" operator="equal">
      <formula>"P"</formula>
    </cfRule>
  </conditionalFormatting>
  <conditionalFormatting sqref="O18">
    <cfRule type="cellIs" dxfId="159" priority="255" operator="equal">
      <formula>"E"</formula>
    </cfRule>
    <cfRule type="cellIs" dxfId="158" priority="256" operator="equal">
      <formula>"P"</formula>
    </cfRule>
  </conditionalFormatting>
  <conditionalFormatting sqref="K56">
    <cfRule type="cellIs" dxfId="157" priority="253" operator="equal">
      <formula>"E"</formula>
    </cfRule>
    <cfRule type="cellIs" dxfId="156" priority="254" operator="equal">
      <formula>"P"</formula>
    </cfRule>
  </conditionalFormatting>
  <conditionalFormatting sqref="M56">
    <cfRule type="cellIs" dxfId="155" priority="251" operator="equal">
      <formula>"E"</formula>
    </cfRule>
    <cfRule type="cellIs" dxfId="154" priority="252" operator="equal">
      <formula>"P"</formula>
    </cfRule>
  </conditionalFormatting>
  <conditionalFormatting sqref="U29">
    <cfRule type="cellIs" dxfId="153" priority="247" operator="equal">
      <formula>"E"</formula>
    </cfRule>
    <cfRule type="cellIs" dxfId="152" priority="248" operator="equal">
      <formula>"P"</formula>
    </cfRule>
  </conditionalFormatting>
  <conditionalFormatting sqref="U45">
    <cfRule type="cellIs" dxfId="151" priority="231" operator="equal">
      <formula>"E"</formula>
    </cfRule>
    <cfRule type="cellIs" dxfId="150" priority="232" operator="equal">
      <formula>"P"</formula>
    </cfRule>
  </conditionalFormatting>
  <conditionalFormatting sqref="P44">
    <cfRule type="cellIs" dxfId="149" priority="219" operator="equal">
      <formula>"E"</formula>
    </cfRule>
    <cfRule type="cellIs" dxfId="148" priority="220" operator="equal">
      <formula>"P"</formula>
    </cfRule>
  </conditionalFormatting>
  <conditionalFormatting sqref="R44">
    <cfRule type="cellIs" dxfId="147" priority="217" operator="equal">
      <formula>"E"</formula>
    </cfRule>
    <cfRule type="cellIs" dxfId="146" priority="218" operator="equal">
      <formula>"P"</formula>
    </cfRule>
  </conditionalFormatting>
  <conditionalFormatting sqref="V44">
    <cfRule type="cellIs" dxfId="145" priority="213" operator="equal">
      <formula>"E"</formula>
    </cfRule>
    <cfRule type="cellIs" dxfId="144" priority="214" operator="equal">
      <formula>"P"</formula>
    </cfRule>
  </conditionalFormatting>
  <conditionalFormatting sqref="U33">
    <cfRule type="cellIs" dxfId="143" priority="239" operator="equal">
      <formula>"E"</formula>
    </cfRule>
    <cfRule type="cellIs" dxfId="142" priority="240" operator="equal">
      <formula>"P"</formula>
    </cfRule>
  </conditionalFormatting>
  <conditionalFormatting sqref="V33">
    <cfRule type="cellIs" dxfId="141" priority="237" operator="equal">
      <formula>"E"</formula>
    </cfRule>
    <cfRule type="cellIs" dxfId="140" priority="238" operator="equal">
      <formula>"P"</formula>
    </cfRule>
  </conditionalFormatting>
  <conditionalFormatting sqref="U36">
    <cfRule type="cellIs" dxfId="139" priority="235" operator="equal">
      <formula>"E"</formula>
    </cfRule>
    <cfRule type="cellIs" dxfId="138" priority="236" operator="equal">
      <formula>"P"</formula>
    </cfRule>
  </conditionalFormatting>
  <conditionalFormatting sqref="U38">
    <cfRule type="cellIs" dxfId="137" priority="233" operator="equal">
      <formula>"E"</formula>
    </cfRule>
    <cfRule type="cellIs" dxfId="136" priority="234" operator="equal">
      <formula>"P"</formula>
    </cfRule>
  </conditionalFormatting>
  <conditionalFormatting sqref="L44">
    <cfRule type="cellIs" dxfId="135" priority="221" operator="equal">
      <formula>"E"</formula>
    </cfRule>
    <cfRule type="cellIs" dxfId="134" priority="222" operator="equal">
      <formula>"P"</formula>
    </cfRule>
  </conditionalFormatting>
  <conditionalFormatting sqref="E44 G44 I44 M44 Q44 S44 U44 W44 Y44:AA44">
    <cfRule type="cellIs" dxfId="133" priority="229" operator="equal">
      <formula>"E"</formula>
    </cfRule>
    <cfRule type="cellIs" dxfId="132" priority="230" operator="equal">
      <formula>"P"</formula>
    </cfRule>
  </conditionalFormatting>
  <conditionalFormatting sqref="D44">
    <cfRule type="cellIs" dxfId="131" priority="227" operator="equal">
      <formula>"E"</formula>
    </cfRule>
    <cfRule type="cellIs" dxfId="130" priority="228" operator="equal">
      <formula>"P"</formula>
    </cfRule>
  </conditionalFormatting>
  <conditionalFormatting sqref="F44">
    <cfRule type="cellIs" dxfId="129" priority="225" operator="equal">
      <formula>"E"</formula>
    </cfRule>
    <cfRule type="cellIs" dxfId="128" priority="226" operator="equal">
      <formula>"P"</formula>
    </cfRule>
  </conditionalFormatting>
  <conditionalFormatting sqref="H44">
    <cfRule type="cellIs" dxfId="127" priority="223" operator="equal">
      <formula>"E"</formula>
    </cfRule>
    <cfRule type="cellIs" dxfId="126" priority="224" operator="equal">
      <formula>"P"</formula>
    </cfRule>
  </conditionalFormatting>
  <conditionalFormatting sqref="X44">
    <cfRule type="cellIs" dxfId="125" priority="211" operator="equal">
      <formula>"E"</formula>
    </cfRule>
    <cfRule type="cellIs" dxfId="124" priority="212" operator="equal">
      <formula>"P"</formula>
    </cfRule>
  </conditionalFormatting>
  <conditionalFormatting sqref="J44">
    <cfRule type="cellIs" dxfId="123" priority="205" operator="equal">
      <formula>"E"</formula>
    </cfRule>
    <cfRule type="cellIs" dxfId="122" priority="206" operator="equal">
      <formula>"P"</formula>
    </cfRule>
  </conditionalFormatting>
  <conditionalFormatting sqref="N44">
    <cfRule type="cellIs" dxfId="121" priority="207" operator="equal">
      <formula>"E"</formula>
    </cfRule>
    <cfRule type="cellIs" dxfId="120" priority="208" operator="equal">
      <formula>"P"</formula>
    </cfRule>
  </conditionalFormatting>
  <conditionalFormatting sqref="K44">
    <cfRule type="cellIs" dxfId="119" priority="203" operator="equal">
      <formula>"E"</formula>
    </cfRule>
    <cfRule type="cellIs" dxfId="118" priority="204" operator="equal">
      <formula>"P"</formula>
    </cfRule>
  </conditionalFormatting>
  <conditionalFormatting sqref="O44">
    <cfRule type="cellIs" dxfId="117" priority="201" operator="equal">
      <formula>"E"</formula>
    </cfRule>
    <cfRule type="cellIs" dxfId="116" priority="202" operator="equal">
      <formula>"P"</formula>
    </cfRule>
  </conditionalFormatting>
  <conditionalFormatting sqref="M43 O43">
    <cfRule type="cellIs" dxfId="115" priority="197" operator="equal">
      <formula>"E"</formula>
    </cfRule>
    <cfRule type="cellIs" dxfId="114" priority="198" operator="equal">
      <formula>"P"</formula>
    </cfRule>
  </conditionalFormatting>
  <conditionalFormatting sqref="T50">
    <cfRule type="cellIs" dxfId="113" priority="169" operator="equal">
      <formula>"E"</formula>
    </cfRule>
    <cfRule type="cellIs" dxfId="112" priority="170" operator="equal">
      <formula>"P"</formula>
    </cfRule>
  </conditionalFormatting>
  <conditionalFormatting sqref="N50">
    <cfRule type="cellIs" dxfId="111" priority="175" operator="equal">
      <formula>"E"</formula>
    </cfRule>
    <cfRule type="cellIs" dxfId="110" priority="176" operator="equal">
      <formula>"P"</formula>
    </cfRule>
  </conditionalFormatting>
  <conditionalFormatting sqref="L43">
    <cfRule type="cellIs" dxfId="109" priority="195" operator="equal">
      <formula>"E"</formula>
    </cfRule>
    <cfRule type="cellIs" dxfId="108" priority="196" operator="equal">
      <formula>"P"</formula>
    </cfRule>
  </conditionalFormatting>
  <conditionalFormatting sqref="N43">
    <cfRule type="cellIs" dxfId="107" priority="193" operator="equal">
      <formula>"E"</formula>
    </cfRule>
    <cfRule type="cellIs" dxfId="106" priority="194" operator="equal">
      <formula>"P"</formula>
    </cfRule>
  </conditionalFormatting>
  <conditionalFormatting sqref="D13:AA13">
    <cfRule type="cellIs" dxfId="105" priority="189" operator="equal">
      <formula>"E"</formula>
    </cfRule>
    <cfRule type="cellIs" dxfId="104" priority="190" operator="equal">
      <formula>"P"</formula>
    </cfRule>
  </conditionalFormatting>
  <conditionalFormatting sqref="E57 M57 S57 Q57 U57 Y57 G57:I57 K57 O57 W57 AA57">
    <cfRule type="cellIs" dxfId="103" priority="187" operator="equal">
      <formula>"E"</formula>
    </cfRule>
    <cfRule type="cellIs" dxfId="102" priority="188" operator="equal">
      <formula>"P"</formula>
    </cfRule>
  </conditionalFormatting>
  <conditionalFormatting sqref="D22:AA22">
    <cfRule type="cellIs" dxfId="101" priority="185" operator="equal">
      <formula>"E"</formula>
    </cfRule>
    <cfRule type="cellIs" dxfId="100" priority="186" operator="equal">
      <formula>"P"</formula>
    </cfRule>
  </conditionalFormatting>
  <conditionalFormatting sqref="D23:AA23">
    <cfRule type="cellIs" dxfId="99" priority="183" operator="equal">
      <formula>"E"</formula>
    </cfRule>
    <cfRule type="cellIs" dxfId="98" priority="184" operator="equal">
      <formula>"P"</formula>
    </cfRule>
  </conditionalFormatting>
  <conditionalFormatting sqref="O50 Q50 S50 U50 W50 Y50 AA50">
    <cfRule type="cellIs" dxfId="97" priority="181" operator="equal">
      <formula>"E"</formula>
    </cfRule>
    <cfRule type="cellIs" dxfId="96" priority="182" operator="equal">
      <formula>"P"</formula>
    </cfRule>
  </conditionalFormatting>
  <conditionalFormatting sqref="J50">
    <cfRule type="cellIs" dxfId="95" priority="179" operator="equal">
      <formula>"E"</formula>
    </cfRule>
    <cfRule type="cellIs" dxfId="94" priority="180" operator="equal">
      <formula>"P"</formula>
    </cfRule>
  </conditionalFormatting>
  <conditionalFormatting sqref="L50">
    <cfRule type="cellIs" dxfId="93" priority="177" operator="equal">
      <formula>"E"</formula>
    </cfRule>
    <cfRule type="cellIs" dxfId="92" priority="178" operator="equal">
      <formula>"P"</formula>
    </cfRule>
  </conditionalFormatting>
  <conditionalFormatting sqref="P50">
    <cfRule type="cellIs" dxfId="91" priority="173" operator="equal">
      <formula>"E"</formula>
    </cfRule>
    <cfRule type="cellIs" dxfId="90" priority="174" operator="equal">
      <formula>"P"</formula>
    </cfRule>
  </conditionalFormatting>
  <conditionalFormatting sqref="R50">
    <cfRule type="cellIs" dxfId="89" priority="171" operator="equal">
      <formula>"E"</formula>
    </cfRule>
    <cfRule type="cellIs" dxfId="88" priority="172" operator="equal">
      <formula>"P"</formula>
    </cfRule>
  </conditionalFormatting>
  <conditionalFormatting sqref="L32 N32 R32 T32 X32">
    <cfRule type="cellIs" dxfId="87" priority="127" operator="equal">
      <formula>"E"</formula>
    </cfRule>
    <cfRule type="cellIs" dxfId="86" priority="128" operator="equal">
      <formula>"P"</formula>
    </cfRule>
  </conditionalFormatting>
  <conditionalFormatting sqref="F50">
    <cfRule type="cellIs" dxfId="85" priority="157" operator="equal">
      <formula>"E"</formula>
    </cfRule>
    <cfRule type="cellIs" dxfId="84" priority="158" operator="equal">
      <formula>"P"</formula>
    </cfRule>
  </conditionalFormatting>
  <conditionalFormatting sqref="Z50">
    <cfRule type="cellIs" dxfId="83" priority="163" operator="equal">
      <formula>"E"</formula>
    </cfRule>
    <cfRule type="cellIs" dxfId="82" priority="164" operator="equal">
      <formula>"P"</formula>
    </cfRule>
  </conditionalFormatting>
  <conditionalFormatting sqref="X50">
    <cfRule type="cellIs" dxfId="81" priority="165" operator="equal">
      <formula>"E"</formula>
    </cfRule>
    <cfRule type="cellIs" dxfId="80" priority="166" operator="equal">
      <formula>"P"</formula>
    </cfRule>
  </conditionalFormatting>
  <conditionalFormatting sqref="E50 G50 I50">
    <cfRule type="cellIs" dxfId="79" priority="161" operator="equal">
      <formula>"E"</formula>
    </cfRule>
    <cfRule type="cellIs" dxfId="78" priority="162" operator="equal">
      <formula>"P"</formula>
    </cfRule>
  </conditionalFormatting>
  <conditionalFormatting sqref="H50">
    <cfRule type="cellIs" dxfId="77" priority="155" operator="equal">
      <formula>"E"</formula>
    </cfRule>
    <cfRule type="cellIs" dxfId="76" priority="156" operator="equal">
      <formula>"P"</formula>
    </cfRule>
  </conditionalFormatting>
  <conditionalFormatting sqref="K50">
    <cfRule type="cellIs" dxfId="75" priority="153" operator="equal">
      <formula>"E"</formula>
    </cfRule>
    <cfRule type="cellIs" dxfId="74" priority="154" operator="equal">
      <formula>"P"</formula>
    </cfRule>
  </conditionalFormatting>
  <conditionalFormatting sqref="V50">
    <cfRule type="cellIs" dxfId="73" priority="167" operator="equal">
      <formula>"E"</formula>
    </cfRule>
    <cfRule type="cellIs" dxfId="72" priority="168" operator="equal">
      <formula>"P"</formula>
    </cfRule>
  </conditionalFormatting>
  <conditionalFormatting sqref="M50">
    <cfRule type="cellIs" dxfId="71" priority="151" operator="equal">
      <formula>"E"</formula>
    </cfRule>
    <cfRule type="cellIs" dxfId="70" priority="152" operator="equal">
      <formula>"P"</formula>
    </cfRule>
  </conditionalFormatting>
  <conditionalFormatting sqref="D51:J53 L51:L53 N51:N53 P51:AA53">
    <cfRule type="cellIs" dxfId="69" priority="149" operator="equal">
      <formula>"E"</formula>
    </cfRule>
    <cfRule type="cellIs" dxfId="68" priority="150" operator="equal">
      <formula>"P"</formula>
    </cfRule>
  </conditionalFormatting>
  <conditionalFormatting sqref="F32:K32 M32 O32:Q32 S32 U32:V32">
    <cfRule type="cellIs" dxfId="67" priority="131" operator="equal">
      <formula>"E"</formula>
    </cfRule>
    <cfRule type="cellIs" dxfId="66" priority="132" operator="equal">
      <formula>"P"</formula>
    </cfRule>
  </conditionalFormatting>
  <conditionalFormatting sqref="Z32">
    <cfRule type="cellIs" dxfId="65" priority="129" operator="equal">
      <formula>"E"</formula>
    </cfRule>
    <cfRule type="cellIs" dxfId="64" priority="130" operator="equal">
      <formula>"P"</formula>
    </cfRule>
  </conditionalFormatting>
  <conditionalFormatting sqref="P63">
    <cfRule type="cellIs" dxfId="63" priority="91" operator="equal">
      <formula>"E"</formula>
    </cfRule>
    <cfRule type="cellIs" dxfId="62" priority="92" operator="equal">
      <formula>"P"</formula>
    </cfRule>
  </conditionalFormatting>
  <conditionalFormatting sqref="N63">
    <cfRule type="cellIs" dxfId="61" priority="93" operator="equal">
      <formula>"E"</formula>
    </cfRule>
    <cfRule type="cellIs" dxfId="60" priority="94" operator="equal">
      <formula>"P"</formula>
    </cfRule>
  </conditionalFormatting>
  <conditionalFormatting sqref="R63">
    <cfRule type="cellIs" dxfId="59" priority="89" operator="equal">
      <formula>"E"</formula>
    </cfRule>
    <cfRule type="cellIs" dxfId="58" priority="90" operator="equal">
      <formula>"P"</formula>
    </cfRule>
  </conditionalFormatting>
  <conditionalFormatting sqref="D36">
    <cfRule type="cellIs" dxfId="57" priority="57" operator="equal">
      <formula>"E"</formula>
    </cfRule>
    <cfRule type="cellIs" dxfId="56" priority="58" operator="equal">
      <formula>"P"</formula>
    </cfRule>
  </conditionalFormatting>
  <conditionalFormatting sqref="F36">
    <cfRule type="cellIs" dxfId="55" priority="55" operator="equal">
      <formula>"E"</formula>
    </cfRule>
    <cfRule type="cellIs" dxfId="54" priority="56" operator="equal">
      <formula>"P"</formula>
    </cfRule>
  </conditionalFormatting>
  <conditionalFormatting sqref="J36">
    <cfRule type="cellIs" dxfId="53" priority="53" operator="equal">
      <formula>"E"</formula>
    </cfRule>
    <cfRule type="cellIs" dxfId="52" priority="54" operator="equal">
      <formula>"P"</formula>
    </cfRule>
  </conditionalFormatting>
  <conditionalFormatting sqref="V36">
    <cfRule type="cellIs" dxfId="51" priority="51" operator="equal">
      <formula>"E"</formula>
    </cfRule>
    <cfRule type="cellIs" dxfId="50" priority="52" operator="equal">
      <formula>"P"</formula>
    </cfRule>
  </conditionalFormatting>
  <conditionalFormatting sqref="P43">
    <cfRule type="cellIs" dxfId="49" priority="49" operator="equal">
      <formula>"E"</formula>
    </cfRule>
    <cfRule type="cellIs" dxfId="48" priority="50" operator="equal">
      <formula>"P"</formula>
    </cfRule>
  </conditionalFormatting>
  <conditionalFormatting sqref="R43">
    <cfRule type="cellIs" dxfId="47" priority="47" operator="equal">
      <formula>"E"</formula>
    </cfRule>
    <cfRule type="cellIs" dxfId="46" priority="48" operator="equal">
      <formula>"P"</formula>
    </cfRule>
  </conditionalFormatting>
  <conditionalFormatting sqref="T44">
    <cfRule type="cellIs" dxfId="45" priority="45" operator="equal">
      <formula>"E"</formula>
    </cfRule>
    <cfRule type="cellIs" dxfId="44" priority="46" operator="equal">
      <formula>"P"</formula>
    </cfRule>
  </conditionalFormatting>
  <conditionalFormatting sqref="D50">
    <cfRule type="cellIs" dxfId="43" priority="43" operator="equal">
      <formula>"E"</formula>
    </cfRule>
    <cfRule type="cellIs" dxfId="42" priority="44" operator="equal">
      <formula>"P"</formula>
    </cfRule>
  </conditionalFormatting>
  <conditionalFormatting sqref="H45">
    <cfRule type="cellIs" dxfId="41" priority="41" operator="equal">
      <formula>"E"</formula>
    </cfRule>
    <cfRule type="cellIs" dxfId="40" priority="42" operator="equal">
      <formula>"P"</formula>
    </cfRule>
  </conditionalFormatting>
  <conditionalFormatting sqref="L45">
    <cfRule type="cellIs" dxfId="39" priority="39" operator="equal">
      <formula>"E"</formula>
    </cfRule>
    <cfRule type="cellIs" dxfId="38" priority="40" operator="equal">
      <formula>"P"</formula>
    </cfRule>
  </conditionalFormatting>
  <conditionalFormatting sqref="T63">
    <cfRule type="cellIs" dxfId="37" priority="37" operator="equal">
      <formula>"E"</formula>
    </cfRule>
    <cfRule type="cellIs" dxfId="36" priority="38" operator="equal">
      <formula>"P"</formula>
    </cfRule>
  </conditionalFormatting>
  <conditionalFormatting sqref="V63">
    <cfRule type="cellIs" dxfId="35" priority="35" operator="equal">
      <formula>"E"</formula>
    </cfRule>
    <cfRule type="cellIs" dxfId="34" priority="36" operator="equal">
      <formula>"P"</formula>
    </cfRule>
  </conditionalFormatting>
  <conditionalFormatting sqref="P29:Q29">
    <cfRule type="cellIs" dxfId="33" priority="33" operator="equal">
      <formula>"E"</formula>
    </cfRule>
    <cfRule type="cellIs" dxfId="32" priority="34" operator="equal">
      <formula>"P"</formula>
    </cfRule>
  </conditionalFormatting>
  <conditionalFormatting sqref="R29:S29">
    <cfRule type="cellIs" dxfId="31" priority="31" operator="equal">
      <formula>"E"</formula>
    </cfRule>
    <cfRule type="cellIs" dxfId="30" priority="32" operator="equal">
      <formula>"P"</formula>
    </cfRule>
  </conditionalFormatting>
  <conditionalFormatting sqref="G31">
    <cfRule type="cellIs" dxfId="29" priority="29" operator="equal">
      <formula>"E"</formula>
    </cfRule>
    <cfRule type="cellIs" dxfId="28" priority="30" operator="equal">
      <formula>"P"</formula>
    </cfRule>
  </conditionalFormatting>
  <conditionalFormatting sqref="E31">
    <cfRule type="cellIs" dxfId="27" priority="27" operator="equal">
      <formula>"E"</formula>
    </cfRule>
    <cfRule type="cellIs" dxfId="26" priority="28" operator="equal">
      <formula>"P"</formula>
    </cfRule>
  </conditionalFormatting>
  <conditionalFormatting sqref="I31">
    <cfRule type="cellIs" dxfId="25" priority="25" operator="equal">
      <formula>"E"</formula>
    </cfRule>
    <cfRule type="cellIs" dxfId="24" priority="26" operator="equal">
      <formula>"P"</formula>
    </cfRule>
  </conditionalFormatting>
  <conditionalFormatting sqref="K31">
    <cfRule type="cellIs" dxfId="23" priority="23" operator="equal">
      <formula>"E"</formula>
    </cfRule>
    <cfRule type="cellIs" dxfId="22" priority="24" operator="equal">
      <formula>"P"</formula>
    </cfRule>
  </conditionalFormatting>
  <conditionalFormatting sqref="M31">
    <cfRule type="cellIs" dxfId="21" priority="21" operator="equal">
      <formula>"E"</formula>
    </cfRule>
    <cfRule type="cellIs" dxfId="20" priority="22" operator="equal">
      <formula>"P"</formula>
    </cfRule>
  </conditionalFormatting>
  <conditionalFormatting sqref="O31">
    <cfRule type="cellIs" dxfId="19" priority="19" operator="equal">
      <formula>"E"</formula>
    </cfRule>
    <cfRule type="cellIs" dxfId="18" priority="20" operator="equal">
      <formula>"P"</formula>
    </cfRule>
  </conditionalFormatting>
  <conditionalFormatting sqref="Q31">
    <cfRule type="cellIs" dxfId="17" priority="17" operator="equal">
      <formula>"E"</formula>
    </cfRule>
    <cfRule type="cellIs" dxfId="16" priority="18" operator="equal">
      <formula>"P"</formula>
    </cfRule>
  </conditionalFormatting>
  <conditionalFormatting sqref="S31">
    <cfRule type="cellIs" dxfId="15" priority="15" operator="equal">
      <formula>"E"</formula>
    </cfRule>
    <cfRule type="cellIs" dxfId="14" priority="16" operator="equal">
      <formula>"P"</formula>
    </cfRule>
  </conditionalFormatting>
  <conditionalFormatting sqref="U31">
    <cfRule type="cellIs" dxfId="13" priority="13" operator="equal">
      <formula>"E"</formula>
    </cfRule>
    <cfRule type="cellIs" dxfId="12" priority="14" operator="equal">
      <formula>"P"</formula>
    </cfRule>
  </conditionalFormatting>
  <conditionalFormatting sqref="W31">
    <cfRule type="cellIs" dxfId="11" priority="11" operator="equal">
      <formula>"E"</formula>
    </cfRule>
    <cfRule type="cellIs" dxfId="10" priority="12" operator="equal">
      <formula>"P"</formula>
    </cfRule>
  </conditionalFormatting>
  <conditionalFormatting sqref="Y31">
    <cfRule type="cellIs" dxfId="9" priority="9" operator="equal">
      <formula>"E"</formula>
    </cfRule>
    <cfRule type="cellIs" dxfId="8" priority="10" operator="equal">
      <formula>"P"</formula>
    </cfRule>
  </conditionalFormatting>
  <conditionalFormatting sqref="W32">
    <cfRule type="cellIs" dxfId="7" priority="7" operator="equal">
      <formula>"E"</formula>
    </cfRule>
    <cfRule type="cellIs" dxfId="6" priority="8" operator="equal">
      <formula>"P"</formula>
    </cfRule>
  </conditionalFormatting>
  <conditionalFormatting sqref="Y32">
    <cfRule type="cellIs" dxfId="5" priority="5" operator="equal">
      <formula>"E"</formula>
    </cfRule>
    <cfRule type="cellIs" dxfId="4" priority="6" operator="equal">
      <formula>"P"</formula>
    </cfRule>
  </conditionalFormatting>
  <conditionalFormatting sqref="M33">
    <cfRule type="cellIs" dxfId="3" priority="3" operator="equal">
      <formula>"E"</formula>
    </cfRule>
    <cfRule type="cellIs" dxfId="2" priority="4" operator="equal">
      <formula>"P"</formula>
    </cfRule>
  </conditionalFormatting>
  <conditionalFormatting sqref="D62:Y62">
    <cfRule type="cellIs" dxfId="1" priority="1" operator="equal">
      <formula>"E"</formula>
    </cfRule>
    <cfRule type="cellIs" dxfId="0" priority="2" operator="equal">
      <formula>"P"</formula>
    </cfRule>
  </conditionalFormatting>
  <pageMargins left="0.25" right="0.25" top="0.75" bottom="0.75" header="0.3" footer="0.3"/>
  <pageSetup paperSize="14" scale="54" orientation="landscape" r:id="rId1"/>
  <rowBreaks count="3" manualBreakCount="3">
    <brk id="26" max="32" man="1"/>
    <brk id="41" max="32" man="1"/>
    <brk id="61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 TRABAJO 2022</vt:lpstr>
      <vt:lpstr>'PLAN TRABAJO 2022'!Área_de_impresión</vt:lpstr>
      <vt:lpstr>'PLAN TRABAJO 2022'!Títulos_a_imprimir</vt:lpstr>
    </vt:vector>
  </TitlesOfParts>
  <Company>Montitecnicos Ltda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Montitecnicos Ltda</dc:creator>
  <cp:lastModifiedBy>metrosalud SG SST</cp:lastModifiedBy>
  <cp:lastPrinted>2021-12-02T18:02:13Z</cp:lastPrinted>
  <dcterms:created xsi:type="dcterms:W3CDTF">2008-09-10T16:38:45Z</dcterms:created>
  <dcterms:modified xsi:type="dcterms:W3CDTF">2022-01-31T13:06:12Z</dcterms:modified>
</cp:coreProperties>
</file>