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bajo\METROSALUD\METROSALUD VARIOS\ANALISIS JURIDICO\CONTRATOS\CN 2018\PROCESOS CONTRACTUALES\DIRECCION ADTIVA\ALIMENTACION 2018\"/>
    </mc:Choice>
  </mc:AlternateContent>
  <bookViews>
    <workbookView xWindow="0" yWindow="0" windowWidth="23040" windowHeight="9396"/>
  </bookViews>
  <sheets>
    <sheet name="costo dieta por racion" sheetId="1" r:id="rId1"/>
    <sheet name="Costo por porcion de alimento" sheetId="2" r:id="rId2"/>
  </sheets>
  <calcPr calcId="162913"/>
</workbook>
</file>

<file path=xl/calcChain.xml><?xml version="1.0" encoding="utf-8"?>
<calcChain xmlns="http://schemas.openxmlformats.org/spreadsheetml/2006/main">
  <c r="J14" i="1" l="1"/>
  <c r="J13" i="1"/>
  <c r="J22" i="1"/>
  <c r="J37" i="1" l="1"/>
  <c r="J36" i="1"/>
  <c r="J35" i="1"/>
  <c r="J34" i="1"/>
  <c r="J33" i="1"/>
  <c r="J12" i="1"/>
  <c r="J40" i="1"/>
  <c r="J21" i="1"/>
  <c r="J20" i="1"/>
  <c r="J19" i="1"/>
  <c r="J18" i="1"/>
  <c r="J17" i="1"/>
  <c r="J16" i="1"/>
  <c r="J15" i="1"/>
  <c r="J11" i="1"/>
  <c r="J10" i="1"/>
  <c r="J9" i="1"/>
  <c r="J8" i="1"/>
  <c r="B55" i="2"/>
</calcChain>
</file>

<file path=xl/sharedStrings.xml><?xml version="1.0" encoding="utf-8"?>
<sst xmlns="http://schemas.openxmlformats.org/spreadsheetml/2006/main" count="113" uniqueCount="111">
  <si>
    <t>E.S.E. METROSALUD</t>
  </si>
  <si>
    <t>DIRECCION ADMINISTRATIVA</t>
  </si>
  <si>
    <t>CONVOCATORIA PARA CONTRATAR  SERVICIOS DE ALIMENTACION</t>
  </si>
  <si>
    <t>PROPUESTA ECONOMICA</t>
  </si>
  <si>
    <t>ANEXO 7</t>
  </si>
  <si>
    <t>TIPO DE DIETA</t>
  </si>
  <si>
    <t>VALOR DESAYUNO</t>
  </si>
  <si>
    <t>VALOR MEDIA MAÑANA</t>
  </si>
  <si>
    <t>VALOR ALMUERZO</t>
  </si>
  <si>
    <t>VALOR ALGO</t>
  </si>
  <si>
    <t>VALOR COMIDA</t>
  </si>
  <si>
    <t>VALOR MERIENDA</t>
  </si>
  <si>
    <t>COSTO TOTAL RACIÓN</t>
  </si>
  <si>
    <t>NUMERO DE SERVICIOS MENSUALES</t>
  </si>
  <si>
    <t>COSTO TOTAL MENSUAL</t>
  </si>
  <si>
    <t>COSTO TOTAL PROPUESTA ESTIMADA A SEPTIEMBRE DE 2018</t>
  </si>
  <si>
    <t>NORMAL ADULTO</t>
  </si>
  <si>
    <t>CONTROLADA EN SODIO</t>
  </si>
  <si>
    <t>CONTROLADA EN CARBOHIDRATOS</t>
  </si>
  <si>
    <t>BLANDA</t>
  </si>
  <si>
    <t>LIQUIDA COMPLETA ADULTO</t>
  </si>
  <si>
    <t>HIPOPROTEICA</t>
  </si>
  <si>
    <t>LIQUIDA CLARA</t>
  </si>
  <si>
    <t>HIPOGRASA</t>
  </si>
  <si>
    <t>NO LACTEOS</t>
  </si>
  <si>
    <t>HIPOSÓDICA – HIPOGLÚCIDA</t>
  </si>
  <si>
    <t>BLANDA HIPOSÓDICA</t>
  </si>
  <si>
    <t>BLANDA HIPOGLÚCIDA</t>
  </si>
  <si>
    <t>BLANDA HIPOSÓDICA – HIPOGLÚCIDA</t>
  </si>
  <si>
    <t>LIQUIDA COMPLETA HIPOSÓDICA</t>
  </si>
  <si>
    <t>LIQUIDA COMPLETA HIPOGLÚCIDA</t>
  </si>
  <si>
    <t>LIQUIDA COMPLETA HIPOSÓDICA – HIPOGLÚCIDA</t>
  </si>
  <si>
    <t>NO LÁCTEO – HIPOSÓDICA</t>
  </si>
  <si>
    <t>NO LÁCTEO – HIPOGLÚCIDA</t>
  </si>
  <si>
    <t>NO LÁCTEO HIPOSÓDICA- HIPOGLÚCIDA</t>
  </si>
  <si>
    <t>HIPOGRASA – HIPOSÓDICA</t>
  </si>
  <si>
    <t>HIPOGRASA- HIPOGLÚCIDA</t>
  </si>
  <si>
    <t>HIPOGRASA HIPOSÓDICA- HIPOGLÚCIDA</t>
  </si>
  <si>
    <t>HIPOPROTEICA – HIPOSÓDICA</t>
  </si>
  <si>
    <t>HIPOPROTEICA – HIPOGLÚCIDA</t>
  </si>
  <si>
    <t>HIPOPROTEICA HIPOSÓDICA- HIPOGLÚCIDA</t>
  </si>
  <si>
    <t>NORMAL PEDIATRICA DE 6 A 9 MESES</t>
  </si>
  <si>
    <t>NORMAL PEDIATRICA DE 10 A 12 MESES</t>
  </si>
  <si>
    <t>NORMAL PEDIATRICA DE 13 A 35 MESES</t>
  </si>
  <si>
    <t>NORMAL PEDIATRICA DE 3 A 7 AÑOS</t>
  </si>
  <si>
    <t>NORMAL PEDIATRICA DE 8 A 12 AÑOS</t>
  </si>
  <si>
    <t>CONTROL CARBOHIDRATOS DE 4 A 7 AÑOS</t>
  </si>
  <si>
    <t>CONTROL CARBOHIDRATOS DE 8 A 12 AÑOS</t>
  </si>
  <si>
    <t>ADICION HIPOGLUCIDA (una porción de harina, una porción de proteico y una bebida caliente o fría sin leche)</t>
  </si>
  <si>
    <t>ADICION NORMAL (una porción de harina, una porción de proteico y una bebida caliente o fría sin leche)</t>
  </si>
  <si>
    <t>REFRIGERIO CS MENTAL (1 HARINA + 1 BEBIDA DE 200 CC) CADA UNO EN EMPAQUE INDIVIDUAL</t>
  </si>
  <si>
    <t>REFRIGERIO CS MENTAL (1 HARINA + 1 BEBIDA DE 200 CC) CADA UNO EN EMPAQUE INDIVIDUAL HIPOGLUCIDO</t>
  </si>
  <si>
    <t>COSTO TOTAL POR DIETA</t>
  </si>
  <si>
    <t>CONVOCATORIA PARA CONTRATAR SERVICIOS DE ALIMENTACION</t>
  </si>
  <si>
    <t>ANEXO 7.1</t>
  </si>
  <si>
    <t>ALIMENTOS ADICIONALES</t>
  </si>
  <si>
    <t>VALOR  UNITARIO</t>
  </si>
  <si>
    <t>AROMÁTICA</t>
  </si>
  <si>
    <t>COLADA  LECHE ENTERA 200  CC</t>
  </si>
  <si>
    <t>COLADA  LECHE DESCREMADA 200  CC</t>
  </si>
  <si>
    <t>COLADA  LECHE DESLACTOSADA 200  CC</t>
  </si>
  <si>
    <t>AGUAPANELA POR 200 CC</t>
  </si>
  <si>
    <t>CEREAL HOJUELAS CON AZÚCAR X 30 g.</t>
  </si>
  <si>
    <t>CEREAL INFANTIL  X 25 g.</t>
  </si>
  <si>
    <t>COMPOTA FRUTA NATURAL  80 g.</t>
  </si>
  <si>
    <t>GELATINA  80  g.</t>
  </si>
  <si>
    <t>GELATINA DIETETICA 80 gr</t>
  </si>
  <si>
    <t>NAN PRO  2     X  1  g.</t>
  </si>
  <si>
    <t>NAN SIN LACTOSA  1  g.</t>
  </si>
  <si>
    <t>CASILAN  X 1 g.</t>
  </si>
  <si>
    <t>ENSOY   PROTEINAS X 1 g.</t>
  </si>
  <si>
    <t>PROWHEY  1 g</t>
  </si>
  <si>
    <t>SIMILAC 2   1  g</t>
  </si>
  <si>
    <t>GALLETAS DULCES X PAQUETE</t>
  </si>
  <si>
    <t>VASO DE LECHE DESLATOSADO 200 CC</t>
  </si>
  <si>
    <t>VASO DE LECHE ENTERA 200 CC</t>
  </si>
  <si>
    <t>VASO DE LECHE DESCREMADA 200 CC</t>
  </si>
  <si>
    <t>JUGO EN AGUA 200 CC</t>
  </si>
  <si>
    <t>JUGO EN LECHE 200 CC</t>
  </si>
  <si>
    <t>ENSALADA DE LEGUMBRE X 70 g.</t>
  </si>
  <si>
    <t>PORCION DE FRUTAS X 70 g.</t>
  </si>
  <si>
    <t>PORCION DE POSTRE 30 GR</t>
  </si>
  <si>
    <t>PORCION DE ENERGETICO X 70 g.</t>
  </si>
  <si>
    <t>PORCION DE ARROZ  X 80 g.</t>
  </si>
  <si>
    <t>PORCION DE SOPA  x 240 CC</t>
  </si>
  <si>
    <t>PORCIÓN HIGADO COCIDO X 45 g</t>
  </si>
  <si>
    <t>PORCION DE PROTEICO DEL DESAYUNO 30 g.</t>
  </si>
  <si>
    <t>PORCION DE CARNE  X 45 g. COCIDO</t>
  </si>
  <si>
    <t>PORCION HARINA 90 GRAMOS</t>
  </si>
  <si>
    <t>ENDULZANTE PRESENTACION INDIVIDUAL</t>
  </si>
  <si>
    <t>AZUCAR PRESENTACION INDIVIDUAL</t>
  </si>
  <si>
    <t>SAL PRESENTACION INDIVIDUAL</t>
  </si>
  <si>
    <t>BEBIDA CALIENTE SIN LECHE 200 CC</t>
  </si>
  <si>
    <t>BEBIDA CALIENTE EN LECHE  ENTERA 200 CC</t>
  </si>
  <si>
    <t>BEBIDA CALIENTE EN LECHE DESCREMADA 200 CC</t>
  </si>
  <si>
    <t>BEBIDA CALIENTE EN LECHE DESLACTOSADA 200 CC</t>
  </si>
  <si>
    <t>MARGARINA SACHET</t>
  </si>
  <si>
    <t>PORCION DE GRASA -  ACEITE 5 CC</t>
  </si>
  <si>
    <t>YOGURT DIETETICO X UNIDAD</t>
  </si>
  <si>
    <t>YOGURT  X UNIDAD</t>
  </si>
  <si>
    <t>HELADO  X PORCION 1 BOLA</t>
  </si>
  <si>
    <t>HELADO DIETETICO X PORCION 1 BOLA</t>
  </si>
  <si>
    <t>CREMA DE LECHE  27 GR</t>
  </si>
  <si>
    <t>MORCILLA POR PORCION</t>
  </si>
  <si>
    <t>COSTO TOTAL ADICIONES</t>
  </si>
  <si>
    <t>PROMEDIO RACION MES</t>
  </si>
  <si>
    <t>GASTROCLISIS 800 CALORIAS</t>
  </si>
  <si>
    <t>GASTROCLISIS 1000 CALORIAS</t>
  </si>
  <si>
    <t>GASTROCLISIS 1200 CALORIAS</t>
  </si>
  <si>
    <t>GASTROCLISIS 1500 CALORIAS</t>
  </si>
  <si>
    <t>FORMULARIO  DE COSTO POR PORCION DE ALIMENTO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</si>
</sst>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_(* #,##0_);_(* \(#,##0\);_(* \-??_);_(@_)"/>
  </numFmts>
  <fonts count="16" x14ac:knownFonts="1"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b/>
      <sz val="18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</borders>
  <cellStyleXfs count="2">
    <xf numFmtId="0" fontId="0" fillId="0" borderId="0"/>
    <xf numFmtId="164" fontId="15" fillId="0" borderId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Fill="1" applyBorder="1" applyAlignment="1" applyProtection="1"/>
    <xf numFmtId="165" fontId="5" fillId="0" borderId="1" xfId="0" applyNumberFormat="1" applyFont="1" applyFill="1" applyBorder="1"/>
    <xf numFmtId="1" fontId="5" fillId="0" borderId="1" xfId="0" applyNumberFormat="1" applyFont="1" applyBorder="1"/>
    <xf numFmtId="165" fontId="5" fillId="0" borderId="1" xfId="0" applyNumberFormat="1" applyFont="1" applyBorder="1"/>
    <xf numFmtId="165" fontId="1" fillId="0" borderId="0" xfId="0" applyNumberFormat="1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/>
    <xf numFmtId="0" fontId="6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165" fontId="5" fillId="2" borderId="1" xfId="0" applyNumberFormat="1" applyFont="1" applyFill="1" applyBorder="1"/>
    <xf numFmtId="165" fontId="5" fillId="3" borderId="1" xfId="0" applyNumberFormat="1" applyFont="1" applyFill="1" applyBorder="1"/>
    <xf numFmtId="0" fontId="4" fillId="0" borderId="0" xfId="0" applyFont="1" applyAlignment="1">
      <alignment horizontal="left"/>
    </xf>
    <xf numFmtId="1" fontId="1" fillId="0" borderId="0" xfId="0" applyNumberFormat="1" applyFont="1"/>
    <xf numFmtId="0" fontId="7" fillId="0" borderId="0" xfId="0" applyFont="1"/>
    <xf numFmtId="0" fontId="0" fillId="0" borderId="0" xfId="0" applyBorder="1"/>
    <xf numFmtId="0" fontId="8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9" fillId="4" borderId="2" xfId="0" applyFont="1" applyFill="1" applyBorder="1" applyAlignment="1">
      <alignment vertical="center" wrapText="1"/>
    </xf>
    <xf numFmtId="165" fontId="0" fillId="0" borderId="3" xfId="1" applyNumberFormat="1" applyFont="1" applyFill="1" applyBorder="1" applyAlignment="1" applyProtection="1"/>
    <xf numFmtId="165" fontId="0" fillId="4" borderId="3" xfId="1" applyNumberFormat="1" applyFont="1" applyFill="1" applyBorder="1" applyAlignment="1" applyProtection="1"/>
    <xf numFmtId="0" fontId="0" fillId="4" borderId="0" xfId="0" applyFill="1" applyBorder="1"/>
    <xf numFmtId="0" fontId="0" fillId="4" borderId="0" xfId="0" applyFill="1"/>
    <xf numFmtId="0" fontId="10" fillId="4" borderId="2" xfId="0" applyFont="1" applyFill="1" applyBorder="1" applyAlignment="1">
      <alignment vertical="center" wrapText="1"/>
    </xf>
    <xf numFmtId="165" fontId="11" fillId="0" borderId="3" xfId="1" applyNumberFormat="1" applyFont="1" applyFill="1" applyBorder="1" applyAlignment="1" applyProtection="1"/>
    <xf numFmtId="0" fontId="11" fillId="0" borderId="0" xfId="0" applyFont="1" applyBorder="1"/>
    <xf numFmtId="0" fontId="11" fillId="0" borderId="0" xfId="0" applyFont="1"/>
    <xf numFmtId="0" fontId="9" fillId="4" borderId="0" xfId="0" applyFont="1" applyFill="1" applyBorder="1" applyAlignment="1">
      <alignment vertical="center" wrapText="1"/>
    </xf>
    <xf numFmtId="0" fontId="0" fillId="0" borderId="3" xfId="0" applyBorder="1"/>
    <xf numFmtId="165" fontId="12" fillId="0" borderId="3" xfId="1" applyNumberFormat="1" applyFont="1" applyFill="1" applyBorder="1" applyAlignment="1" applyProtection="1"/>
    <xf numFmtId="165" fontId="0" fillId="0" borderId="0" xfId="1" applyNumberFormat="1" applyFont="1" applyFill="1" applyBorder="1" applyAlignment="1" applyProtection="1"/>
    <xf numFmtId="0" fontId="9" fillId="0" borderId="2" xfId="0" applyFont="1" applyBorder="1"/>
    <xf numFmtId="0" fontId="9" fillId="4" borderId="3" xfId="0" applyFont="1" applyFill="1" applyBorder="1" applyAlignment="1">
      <alignment vertical="center" wrapText="1"/>
    </xf>
    <xf numFmtId="0" fontId="10" fillId="0" borderId="2" xfId="0" applyFont="1" applyBorder="1"/>
    <xf numFmtId="0" fontId="10" fillId="4" borderId="3" xfId="0" applyFont="1" applyFill="1" applyBorder="1" applyAlignment="1">
      <alignment vertical="center" wrapText="1"/>
    </xf>
    <xf numFmtId="165" fontId="11" fillId="0" borderId="0" xfId="1" applyNumberFormat="1" applyFont="1" applyFill="1" applyBorder="1" applyAlignment="1" applyProtection="1"/>
    <xf numFmtId="0" fontId="13" fillId="3" borderId="4" xfId="0" applyFont="1" applyFill="1" applyBorder="1" applyAlignment="1">
      <alignment vertical="center" wrapText="1"/>
    </xf>
    <xf numFmtId="165" fontId="14" fillId="3" borderId="3" xfId="0" applyNumberFormat="1" applyFont="1" applyFill="1" applyBorder="1"/>
    <xf numFmtId="165" fontId="0" fillId="0" borderId="0" xfId="0" applyNumberForma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topLeftCell="A17" zoomScaleNormal="100" workbookViewId="0">
      <selection activeCell="J40" sqref="J40"/>
    </sheetView>
  </sheetViews>
  <sheetFormatPr baseColWidth="10" defaultColWidth="9.109375" defaultRowHeight="14.4" x14ac:dyDescent="0.3"/>
  <cols>
    <col min="1" max="1" width="37.5546875" style="1" customWidth="1"/>
    <col min="2" max="2" width="11.109375" style="1" customWidth="1"/>
    <col min="3" max="3" width="10" style="1" customWidth="1"/>
    <col min="4" max="4" width="10.5546875" style="1" customWidth="1"/>
    <col min="5" max="5" width="8.109375" style="1" customWidth="1"/>
    <col min="6" max="6" width="8.6640625" style="1" customWidth="1"/>
    <col min="7" max="7" width="10.109375" style="1" customWidth="1"/>
    <col min="8" max="8" width="10.88671875" style="1" customWidth="1"/>
    <col min="9" max="10" width="12.88671875" style="1" customWidth="1"/>
    <col min="11" max="11" width="14.6640625" style="1" customWidth="1"/>
    <col min="12" max="13" width="13.44140625" style="1" customWidth="1"/>
    <col min="14" max="14" width="15.88671875" style="1" customWidth="1"/>
    <col min="15" max="256" width="11.44140625" customWidth="1"/>
  </cols>
  <sheetData>
    <row r="1" spans="1:14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4" x14ac:dyDescent="0.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x14ac:dyDescent="0.3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4" x14ac:dyDescent="0.3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4" x14ac:dyDescent="0.3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7" spans="1:14" s="6" customFormat="1" ht="60" x14ac:dyDescent="0.3">
      <c r="A7" s="2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4" t="s">
        <v>13</v>
      </c>
      <c r="J7" s="4" t="s">
        <v>105</v>
      </c>
      <c r="K7" s="4" t="s">
        <v>14</v>
      </c>
      <c r="L7" s="4" t="s">
        <v>15</v>
      </c>
      <c r="M7" s="5"/>
    </row>
    <row r="8" spans="1:14" x14ac:dyDescent="0.3">
      <c r="A8" s="7" t="s">
        <v>16</v>
      </c>
      <c r="B8" s="8"/>
      <c r="C8" s="8"/>
      <c r="D8" s="8"/>
      <c r="E8" s="8"/>
      <c r="F8" s="8"/>
      <c r="G8" s="8"/>
      <c r="H8" s="9"/>
      <c r="I8" s="10">
        <v>12705</v>
      </c>
      <c r="J8" s="10">
        <f>I8/3</f>
        <v>4235</v>
      </c>
      <c r="K8" s="11"/>
      <c r="L8" s="11"/>
      <c r="M8" s="12"/>
      <c r="N8"/>
    </row>
    <row r="9" spans="1:14" x14ac:dyDescent="0.3">
      <c r="A9" s="13" t="s">
        <v>17</v>
      </c>
      <c r="B9" s="8"/>
      <c r="C9" s="8"/>
      <c r="D9" s="8"/>
      <c r="E9" s="8"/>
      <c r="F9" s="8"/>
      <c r="G9" s="8"/>
      <c r="H9" s="9"/>
      <c r="I9" s="10">
        <v>6233</v>
      </c>
      <c r="J9" s="10">
        <f>I9/3</f>
        <v>2077.6666666666665</v>
      </c>
      <c r="K9" s="11"/>
      <c r="L9" s="11"/>
      <c r="M9" s="12"/>
      <c r="N9"/>
    </row>
    <row r="10" spans="1:14" x14ac:dyDescent="0.3">
      <c r="A10" s="7" t="s">
        <v>18</v>
      </c>
      <c r="B10" s="8"/>
      <c r="C10" s="8"/>
      <c r="D10" s="8"/>
      <c r="E10" s="8"/>
      <c r="F10" s="8"/>
      <c r="G10" s="8"/>
      <c r="H10" s="9"/>
      <c r="I10" s="23">
        <v>2229</v>
      </c>
      <c r="J10" s="10">
        <f>I10/6</f>
        <v>371.5</v>
      </c>
      <c r="K10" s="11"/>
      <c r="L10" s="11"/>
      <c r="M10" s="12"/>
      <c r="N10"/>
    </row>
    <row r="11" spans="1:14" x14ac:dyDescent="0.3">
      <c r="A11" s="13" t="s">
        <v>19</v>
      </c>
      <c r="B11" s="8"/>
      <c r="C11" s="8"/>
      <c r="D11" s="8"/>
      <c r="E11" s="8"/>
      <c r="F11" s="8"/>
      <c r="G11" s="8"/>
      <c r="H11" s="9"/>
      <c r="I11" s="10">
        <v>1150</v>
      </c>
      <c r="J11" s="10">
        <f>I11/3</f>
        <v>383.33333333333331</v>
      </c>
      <c r="K11" s="11"/>
      <c r="L11" s="11"/>
      <c r="M11" s="12"/>
      <c r="N11"/>
    </row>
    <row r="12" spans="1:14" x14ac:dyDescent="0.3">
      <c r="A12" s="13" t="s">
        <v>20</v>
      </c>
      <c r="B12" s="8"/>
      <c r="C12" s="8"/>
      <c r="D12" s="8"/>
      <c r="E12" s="8"/>
      <c r="F12" s="8"/>
      <c r="G12" s="8"/>
      <c r="H12" s="9"/>
      <c r="I12" s="10">
        <v>1830</v>
      </c>
      <c r="J12" s="10">
        <f>I12/6</f>
        <v>305</v>
      </c>
      <c r="K12" s="11"/>
      <c r="L12" s="11"/>
      <c r="M12" s="12"/>
      <c r="N12"/>
    </row>
    <row r="13" spans="1:14" x14ac:dyDescent="0.3">
      <c r="A13" s="13" t="s">
        <v>21</v>
      </c>
      <c r="B13" s="8"/>
      <c r="C13" s="8"/>
      <c r="D13" s="8"/>
      <c r="E13" s="8"/>
      <c r="F13" s="8"/>
      <c r="G13" s="8"/>
      <c r="H13" s="9"/>
      <c r="I13" s="10">
        <v>181</v>
      </c>
      <c r="J13" s="10">
        <f>I13/5</f>
        <v>36.200000000000003</v>
      </c>
      <c r="K13" s="11"/>
      <c r="L13" s="11"/>
      <c r="M13" s="12"/>
      <c r="N13"/>
    </row>
    <row r="14" spans="1:14" x14ac:dyDescent="0.3">
      <c r="A14" s="13" t="s">
        <v>22</v>
      </c>
      <c r="B14" s="8"/>
      <c r="C14" s="8"/>
      <c r="D14" s="8"/>
      <c r="E14" s="8"/>
      <c r="F14" s="8"/>
      <c r="G14" s="8"/>
      <c r="H14" s="9"/>
      <c r="I14" s="10">
        <v>205</v>
      </c>
      <c r="J14" s="10">
        <f>+I14/6</f>
        <v>34.166666666666664</v>
      </c>
      <c r="K14" s="11"/>
      <c r="L14" s="11"/>
      <c r="M14" s="12"/>
      <c r="N14" s="47"/>
    </row>
    <row r="15" spans="1:14" x14ac:dyDescent="0.3">
      <c r="A15" s="14" t="s">
        <v>23</v>
      </c>
      <c r="B15" s="8"/>
      <c r="C15" s="8"/>
      <c r="D15" s="8"/>
      <c r="E15" s="8"/>
      <c r="F15" s="8"/>
      <c r="G15" s="8"/>
      <c r="H15" s="9"/>
      <c r="I15" s="10">
        <v>1412</v>
      </c>
      <c r="J15" s="10">
        <f>+I15/5</f>
        <v>282.39999999999998</v>
      </c>
      <c r="K15" s="11"/>
      <c r="L15" s="11"/>
      <c r="M15" s="12"/>
      <c r="N15"/>
    </row>
    <row r="16" spans="1:14" x14ac:dyDescent="0.3">
      <c r="A16" s="14" t="s">
        <v>24</v>
      </c>
      <c r="B16" s="8"/>
      <c r="C16" s="8"/>
      <c r="D16" s="8"/>
      <c r="E16" s="8"/>
      <c r="F16" s="8"/>
      <c r="G16" s="8"/>
      <c r="H16" s="9"/>
      <c r="I16" s="10">
        <v>1411</v>
      </c>
      <c r="J16" s="10">
        <f>+I16/5</f>
        <v>282.2</v>
      </c>
      <c r="K16" s="11"/>
      <c r="L16" s="11"/>
      <c r="M16" s="12"/>
      <c r="N16"/>
    </row>
    <row r="17" spans="1:14" x14ac:dyDescent="0.3">
      <c r="A17" s="15" t="s">
        <v>25</v>
      </c>
      <c r="B17" s="8"/>
      <c r="C17" s="8"/>
      <c r="D17" s="8"/>
      <c r="E17" s="8"/>
      <c r="F17" s="8"/>
      <c r="G17" s="8"/>
      <c r="H17" s="9"/>
      <c r="I17" s="10">
        <v>7453</v>
      </c>
      <c r="J17" s="10">
        <f>+I17/6</f>
        <v>1242.1666666666667</v>
      </c>
      <c r="K17" s="11"/>
      <c r="L17" s="11"/>
      <c r="M17" s="12"/>
      <c r="N17"/>
    </row>
    <row r="18" spans="1:14" x14ac:dyDescent="0.3">
      <c r="A18" s="15" t="s">
        <v>26</v>
      </c>
      <c r="B18" s="8"/>
      <c r="C18" s="8"/>
      <c r="D18" s="8"/>
      <c r="E18" s="8"/>
      <c r="F18" s="8"/>
      <c r="G18" s="8"/>
      <c r="H18" s="9"/>
      <c r="I18" s="10">
        <v>647</v>
      </c>
      <c r="J18" s="10">
        <f>+I18/3</f>
        <v>215.66666666666666</v>
      </c>
      <c r="K18" s="11"/>
      <c r="L18" s="11"/>
      <c r="M18" s="12"/>
      <c r="N18"/>
    </row>
    <row r="19" spans="1:14" x14ac:dyDescent="0.3">
      <c r="A19" s="15" t="s">
        <v>27</v>
      </c>
      <c r="B19" s="8"/>
      <c r="C19" s="8"/>
      <c r="D19" s="8"/>
      <c r="E19" s="8"/>
      <c r="F19" s="8"/>
      <c r="G19" s="8"/>
      <c r="H19" s="9"/>
      <c r="I19" s="10">
        <v>112</v>
      </c>
      <c r="J19" s="10">
        <f>+I19/6</f>
        <v>18.666666666666668</v>
      </c>
      <c r="K19" s="11"/>
      <c r="L19" s="11"/>
      <c r="M19" s="12"/>
      <c r="N19"/>
    </row>
    <row r="20" spans="1:14" x14ac:dyDescent="0.3">
      <c r="A20" s="15" t="s">
        <v>28</v>
      </c>
      <c r="B20" s="8"/>
      <c r="C20" s="8"/>
      <c r="D20" s="8"/>
      <c r="E20" s="8"/>
      <c r="F20" s="8"/>
      <c r="G20" s="8"/>
      <c r="H20" s="9"/>
      <c r="I20" s="10">
        <v>732</v>
      </c>
      <c r="J20" s="10">
        <f>+I20/6</f>
        <v>122</v>
      </c>
      <c r="K20" s="11"/>
      <c r="L20" s="11"/>
      <c r="M20" s="12"/>
      <c r="N20"/>
    </row>
    <row r="21" spans="1:14" x14ac:dyDescent="0.3">
      <c r="A21" s="15" t="s">
        <v>29</v>
      </c>
      <c r="B21" s="8"/>
      <c r="C21" s="8"/>
      <c r="D21" s="8"/>
      <c r="E21" s="8"/>
      <c r="F21" s="8"/>
      <c r="G21" s="8"/>
      <c r="H21" s="9"/>
      <c r="I21" s="10">
        <v>765</v>
      </c>
      <c r="J21" s="10">
        <f>+I21/6</f>
        <v>127.5</v>
      </c>
      <c r="K21" s="11"/>
      <c r="L21" s="11"/>
      <c r="M21" s="12"/>
      <c r="N21"/>
    </row>
    <row r="22" spans="1:14" x14ac:dyDescent="0.3">
      <c r="A22" s="15" t="s">
        <v>30</v>
      </c>
      <c r="B22" s="8"/>
      <c r="C22" s="8"/>
      <c r="D22" s="8"/>
      <c r="E22" s="8"/>
      <c r="F22" s="8"/>
      <c r="G22" s="8"/>
      <c r="H22" s="9"/>
      <c r="I22" s="10">
        <v>110</v>
      </c>
      <c r="J22" s="10">
        <f>+I22/6</f>
        <v>18.333333333333332</v>
      </c>
      <c r="K22" s="11"/>
      <c r="L22" s="11"/>
      <c r="M22" s="12"/>
      <c r="N22"/>
    </row>
    <row r="23" spans="1:14" ht="22.8" x14ac:dyDescent="0.3">
      <c r="A23" s="15" t="s">
        <v>31</v>
      </c>
      <c r="B23" s="8"/>
      <c r="C23" s="8"/>
      <c r="D23" s="8"/>
      <c r="E23" s="8"/>
      <c r="F23" s="8"/>
      <c r="G23" s="8"/>
      <c r="H23" s="9"/>
      <c r="J23" s="10"/>
      <c r="K23" s="11"/>
      <c r="L23" s="11"/>
      <c r="M23" s="12"/>
      <c r="N23"/>
    </row>
    <row r="24" spans="1:14" x14ac:dyDescent="0.3">
      <c r="A24" s="15" t="s">
        <v>32</v>
      </c>
      <c r="B24" s="8"/>
      <c r="C24" s="8"/>
      <c r="D24" s="8"/>
      <c r="E24" s="8"/>
      <c r="F24" s="8"/>
      <c r="G24" s="8"/>
      <c r="H24" s="9"/>
      <c r="I24" s="10"/>
      <c r="J24" s="10"/>
      <c r="K24" s="11"/>
      <c r="L24" s="11"/>
      <c r="M24" s="12"/>
      <c r="N24"/>
    </row>
    <row r="25" spans="1:14" x14ac:dyDescent="0.3">
      <c r="A25" s="15" t="s">
        <v>33</v>
      </c>
      <c r="B25" s="8"/>
      <c r="C25" s="8"/>
      <c r="D25" s="8"/>
      <c r="E25" s="8"/>
      <c r="F25" s="8"/>
      <c r="G25" s="8"/>
      <c r="H25" s="9"/>
      <c r="I25" s="10"/>
      <c r="J25" s="10"/>
      <c r="K25" s="11"/>
      <c r="L25" s="11"/>
      <c r="M25" s="12"/>
      <c r="N25"/>
    </row>
    <row r="26" spans="1:14" x14ac:dyDescent="0.3">
      <c r="A26" s="15" t="s">
        <v>34</v>
      </c>
      <c r="B26" s="8"/>
      <c r="C26" s="8"/>
      <c r="D26" s="8"/>
      <c r="E26" s="8"/>
      <c r="F26" s="8"/>
      <c r="G26" s="8"/>
      <c r="H26" s="9"/>
      <c r="I26" s="10"/>
      <c r="J26" s="10"/>
      <c r="K26" s="11"/>
      <c r="L26" s="11"/>
      <c r="M26" s="12"/>
      <c r="N26"/>
    </row>
    <row r="27" spans="1:14" x14ac:dyDescent="0.3">
      <c r="A27" s="15" t="s">
        <v>35</v>
      </c>
      <c r="B27" s="8"/>
      <c r="C27" s="8"/>
      <c r="D27" s="8"/>
      <c r="E27" s="8"/>
      <c r="F27" s="8"/>
      <c r="G27" s="8"/>
      <c r="H27" s="9"/>
      <c r="I27" s="10"/>
      <c r="J27" s="10"/>
      <c r="K27" s="11"/>
      <c r="L27" s="11"/>
      <c r="M27" s="12"/>
      <c r="N27"/>
    </row>
    <row r="28" spans="1:14" x14ac:dyDescent="0.3">
      <c r="A28" s="15" t="s">
        <v>36</v>
      </c>
      <c r="B28" s="8"/>
      <c r="C28" s="8"/>
      <c r="D28" s="8"/>
      <c r="E28" s="8"/>
      <c r="F28" s="8"/>
      <c r="G28" s="8"/>
      <c r="H28" s="9"/>
      <c r="I28" s="10"/>
      <c r="J28" s="10"/>
      <c r="K28" s="11"/>
      <c r="L28" s="11"/>
      <c r="M28" s="12"/>
      <c r="N28"/>
    </row>
    <row r="29" spans="1:14" x14ac:dyDescent="0.3">
      <c r="A29" s="15" t="s">
        <v>37</v>
      </c>
      <c r="B29" s="8"/>
      <c r="C29" s="8"/>
      <c r="D29" s="8"/>
      <c r="E29" s="8"/>
      <c r="F29" s="8"/>
      <c r="G29" s="8"/>
      <c r="H29" s="9"/>
      <c r="I29" s="10"/>
      <c r="J29" s="10"/>
      <c r="K29" s="11"/>
      <c r="L29" s="11"/>
      <c r="M29" s="12"/>
      <c r="N29"/>
    </row>
    <row r="30" spans="1:14" x14ac:dyDescent="0.3">
      <c r="A30" s="15" t="s">
        <v>38</v>
      </c>
      <c r="B30" s="8"/>
      <c r="C30" s="8"/>
      <c r="D30" s="8"/>
      <c r="E30" s="8"/>
      <c r="F30" s="8"/>
      <c r="G30" s="8"/>
      <c r="H30" s="9"/>
      <c r="I30" s="10"/>
      <c r="J30" s="10"/>
      <c r="K30" s="11"/>
      <c r="L30" s="11"/>
      <c r="M30" s="12"/>
      <c r="N30"/>
    </row>
    <row r="31" spans="1:14" x14ac:dyDescent="0.3">
      <c r="A31" s="15" t="s">
        <v>39</v>
      </c>
      <c r="B31" s="8"/>
      <c r="C31" s="8"/>
      <c r="D31" s="8"/>
      <c r="E31" s="8"/>
      <c r="F31" s="8"/>
      <c r="G31" s="8"/>
      <c r="H31" s="9"/>
      <c r="I31" s="10"/>
      <c r="J31" s="10"/>
      <c r="K31" s="11"/>
      <c r="L31" s="11"/>
      <c r="M31" s="12"/>
      <c r="N31"/>
    </row>
    <row r="32" spans="1:14" x14ac:dyDescent="0.3">
      <c r="A32" s="15" t="s">
        <v>40</v>
      </c>
      <c r="B32" s="8"/>
      <c r="C32" s="8"/>
      <c r="D32" s="8"/>
      <c r="E32" s="8"/>
      <c r="F32" s="8"/>
      <c r="G32" s="8"/>
      <c r="H32" s="9"/>
      <c r="I32" s="10"/>
      <c r="J32" s="10"/>
      <c r="K32" s="11"/>
      <c r="L32" s="11"/>
      <c r="M32" s="12"/>
      <c r="N32"/>
    </row>
    <row r="33" spans="1:14" x14ac:dyDescent="0.3">
      <c r="A33" s="13" t="s">
        <v>41</v>
      </c>
      <c r="B33" s="8"/>
      <c r="C33" s="8"/>
      <c r="D33" s="8"/>
      <c r="E33" s="8"/>
      <c r="F33" s="8"/>
      <c r="G33" s="8"/>
      <c r="H33" s="9"/>
      <c r="I33" s="10">
        <v>112</v>
      </c>
      <c r="J33" s="10">
        <f>+I33/6</f>
        <v>18.666666666666668</v>
      </c>
      <c r="K33" s="11"/>
      <c r="L33" s="11"/>
      <c r="M33" s="12"/>
      <c r="N33"/>
    </row>
    <row r="34" spans="1:14" x14ac:dyDescent="0.3">
      <c r="A34" s="13" t="s">
        <v>42</v>
      </c>
      <c r="B34" s="8"/>
      <c r="C34" s="8"/>
      <c r="D34" s="8"/>
      <c r="E34" s="8"/>
      <c r="F34" s="8"/>
      <c r="G34" s="8"/>
      <c r="H34" s="9"/>
      <c r="I34" s="10">
        <v>102</v>
      </c>
      <c r="J34" s="10">
        <f>+I34/6</f>
        <v>17</v>
      </c>
      <c r="K34" s="11"/>
      <c r="L34" s="11"/>
      <c r="M34" s="12"/>
      <c r="N34"/>
    </row>
    <row r="35" spans="1:14" x14ac:dyDescent="0.3">
      <c r="A35" s="13" t="s">
        <v>43</v>
      </c>
      <c r="B35" s="8"/>
      <c r="C35" s="8"/>
      <c r="D35" s="8"/>
      <c r="E35" s="8"/>
      <c r="F35" s="8"/>
      <c r="G35" s="8"/>
      <c r="H35" s="9"/>
      <c r="I35" s="10">
        <v>451</v>
      </c>
      <c r="J35" s="10">
        <f>+I35/6</f>
        <v>75.166666666666671</v>
      </c>
      <c r="K35" s="11"/>
      <c r="L35" s="11"/>
      <c r="M35" s="12"/>
      <c r="N35"/>
    </row>
    <row r="36" spans="1:14" x14ac:dyDescent="0.3">
      <c r="A36" s="13" t="s">
        <v>44</v>
      </c>
      <c r="B36" s="8"/>
      <c r="C36" s="8"/>
      <c r="D36" s="8"/>
      <c r="E36" s="8"/>
      <c r="F36" s="8"/>
      <c r="G36" s="8"/>
      <c r="H36" s="9"/>
      <c r="I36" s="10">
        <v>324</v>
      </c>
      <c r="J36" s="10">
        <f>+I36/6</f>
        <v>54</v>
      </c>
      <c r="K36" s="11"/>
      <c r="L36" s="11"/>
      <c r="M36" s="12"/>
      <c r="N36"/>
    </row>
    <row r="37" spans="1:14" ht="14.25" customHeight="1" x14ac:dyDescent="0.3">
      <c r="A37" s="13" t="s">
        <v>45</v>
      </c>
      <c r="B37" s="8"/>
      <c r="C37" s="8"/>
      <c r="D37" s="8"/>
      <c r="E37" s="8"/>
      <c r="F37" s="8"/>
      <c r="G37" s="8"/>
      <c r="H37" s="9"/>
      <c r="I37" s="10">
        <v>111</v>
      </c>
      <c r="J37" s="10">
        <f>+I37/6</f>
        <v>18.5</v>
      </c>
      <c r="K37" s="11"/>
      <c r="L37" s="11"/>
      <c r="M37" s="12"/>
      <c r="N37"/>
    </row>
    <row r="38" spans="1:14" ht="14.25" customHeight="1" x14ac:dyDescent="0.3">
      <c r="A38" s="13" t="s">
        <v>46</v>
      </c>
      <c r="B38" s="8"/>
      <c r="C38" s="8"/>
      <c r="D38" s="8"/>
      <c r="E38" s="8"/>
      <c r="F38" s="8"/>
      <c r="G38" s="8"/>
      <c r="H38" s="9"/>
      <c r="I38" s="16"/>
      <c r="J38" s="16"/>
      <c r="K38" s="11"/>
      <c r="L38" s="11"/>
      <c r="M38" s="12"/>
      <c r="N38"/>
    </row>
    <row r="39" spans="1:14" ht="15.75" customHeight="1" x14ac:dyDescent="0.3">
      <c r="A39" s="13" t="s">
        <v>47</v>
      </c>
      <c r="B39" s="8"/>
      <c r="C39" s="8"/>
      <c r="D39" s="8"/>
      <c r="E39" s="8"/>
      <c r="F39" s="8"/>
      <c r="G39" s="8"/>
      <c r="H39" s="9"/>
      <c r="I39" s="16"/>
      <c r="J39" s="16"/>
      <c r="K39" s="11"/>
      <c r="L39" s="11"/>
      <c r="M39" s="12"/>
      <c r="N39"/>
    </row>
    <row r="40" spans="1:14" ht="15.75" customHeight="1" x14ac:dyDescent="0.3">
      <c r="A40" s="13" t="s">
        <v>106</v>
      </c>
      <c r="B40" s="8"/>
      <c r="C40" s="8"/>
      <c r="D40" s="8"/>
      <c r="E40" s="8"/>
      <c r="F40" s="8"/>
      <c r="G40" s="8"/>
      <c r="H40" s="9"/>
      <c r="I40" s="16">
        <v>64</v>
      </c>
      <c r="J40" s="10">
        <f>+I40/6</f>
        <v>10.666666666666666</v>
      </c>
      <c r="K40" s="11"/>
      <c r="L40" s="11"/>
      <c r="M40" s="12"/>
      <c r="N40"/>
    </row>
    <row r="41" spans="1:14" ht="15.75" customHeight="1" x14ac:dyDescent="0.3">
      <c r="A41" s="13" t="s">
        <v>107</v>
      </c>
      <c r="B41" s="8"/>
      <c r="C41" s="8"/>
      <c r="D41" s="8"/>
      <c r="E41" s="8"/>
      <c r="F41" s="8"/>
      <c r="G41" s="8"/>
      <c r="H41" s="9"/>
      <c r="I41" s="16"/>
      <c r="J41" s="16"/>
      <c r="K41" s="11"/>
      <c r="L41" s="11"/>
      <c r="M41" s="12"/>
      <c r="N41"/>
    </row>
    <row r="42" spans="1:14" ht="15.75" customHeight="1" x14ac:dyDescent="0.3">
      <c r="A42" s="13" t="s">
        <v>108</v>
      </c>
      <c r="B42" s="8"/>
      <c r="C42" s="8"/>
      <c r="D42" s="8"/>
      <c r="E42" s="8"/>
      <c r="F42" s="8"/>
      <c r="G42" s="8"/>
      <c r="H42" s="9"/>
      <c r="I42" s="16"/>
      <c r="J42" s="16"/>
      <c r="K42" s="11"/>
      <c r="L42" s="11"/>
      <c r="M42" s="12"/>
      <c r="N42"/>
    </row>
    <row r="43" spans="1:14" ht="15.75" customHeight="1" x14ac:dyDescent="0.3">
      <c r="A43" s="13" t="s">
        <v>109</v>
      </c>
      <c r="B43" s="8"/>
      <c r="C43" s="8"/>
      <c r="D43" s="8"/>
      <c r="E43" s="8"/>
      <c r="F43" s="8"/>
      <c r="G43" s="8"/>
      <c r="H43" s="9"/>
      <c r="I43" s="16"/>
      <c r="J43" s="16"/>
      <c r="K43" s="11"/>
      <c r="L43" s="11"/>
      <c r="M43" s="12"/>
      <c r="N43"/>
    </row>
    <row r="44" spans="1:14" ht="40.5" customHeight="1" x14ac:dyDescent="0.3">
      <c r="A44" s="13" t="s">
        <v>48</v>
      </c>
      <c r="B44" s="8"/>
      <c r="C44" s="8"/>
      <c r="D44" s="8"/>
      <c r="E44" s="8"/>
      <c r="F44" s="8"/>
      <c r="G44" s="8"/>
      <c r="H44" s="9"/>
      <c r="I44" s="16"/>
      <c r="J44" s="16"/>
      <c r="K44" s="11"/>
      <c r="L44" s="11"/>
      <c r="M44" s="12"/>
      <c r="N44"/>
    </row>
    <row r="45" spans="1:14" ht="44.25" customHeight="1" x14ac:dyDescent="0.3">
      <c r="A45" s="13" t="s">
        <v>49</v>
      </c>
      <c r="B45" s="8"/>
      <c r="C45" s="8"/>
      <c r="D45" s="8"/>
      <c r="E45" s="8"/>
      <c r="F45" s="8"/>
      <c r="G45" s="8"/>
      <c r="H45" s="9"/>
      <c r="I45" s="16"/>
      <c r="J45" s="16"/>
      <c r="K45" s="11"/>
      <c r="L45" s="11"/>
      <c r="M45" s="12"/>
      <c r="N45"/>
    </row>
    <row r="46" spans="1:14" ht="44.25" customHeight="1" x14ac:dyDescent="0.3">
      <c r="A46" s="17" t="s">
        <v>50</v>
      </c>
      <c r="B46" s="8"/>
      <c r="C46" s="8"/>
      <c r="D46" s="8"/>
      <c r="E46" s="8"/>
      <c r="F46" s="8"/>
      <c r="G46" s="8"/>
      <c r="H46" s="9"/>
      <c r="I46" s="16"/>
      <c r="J46" s="16"/>
      <c r="K46" s="11"/>
      <c r="L46" s="11"/>
      <c r="M46" s="12"/>
      <c r="N46"/>
    </row>
    <row r="47" spans="1:14" ht="48" customHeight="1" x14ac:dyDescent="0.3">
      <c r="A47" s="17" t="s">
        <v>51</v>
      </c>
      <c r="B47" s="8"/>
      <c r="C47" s="8"/>
      <c r="D47" s="8"/>
      <c r="E47" s="8"/>
      <c r="F47" s="8"/>
      <c r="G47" s="8"/>
      <c r="H47" s="9"/>
      <c r="I47" s="16"/>
      <c r="J47" s="16"/>
      <c r="K47" s="11"/>
      <c r="L47" s="11"/>
      <c r="M47" s="12"/>
      <c r="N47"/>
    </row>
    <row r="48" spans="1:14" ht="24.75" customHeight="1" x14ac:dyDescent="0.3">
      <c r="A48" s="18" t="s">
        <v>52</v>
      </c>
      <c r="B48" s="19"/>
      <c r="C48" s="19"/>
      <c r="D48" s="19"/>
      <c r="E48" s="19"/>
      <c r="F48" s="19"/>
      <c r="G48" s="19"/>
      <c r="H48" s="20"/>
      <c r="I48" s="20"/>
      <c r="J48" s="20"/>
      <c r="K48" s="20"/>
      <c r="L48" s="20"/>
      <c r="M48" s="12"/>
      <c r="N48"/>
    </row>
    <row r="49" spans="1:14" x14ac:dyDescent="0.3">
      <c r="A49" s="21"/>
      <c r="I49" s="22"/>
      <c r="J49" s="22"/>
      <c r="N49"/>
    </row>
  </sheetData>
  <sheetProtection selectLockedCells="1" selectUnlockedCells="1"/>
  <mergeCells count="5">
    <mergeCell ref="A1:L1"/>
    <mergeCell ref="A2:L2"/>
    <mergeCell ref="A3:L3"/>
    <mergeCell ref="A4:L4"/>
    <mergeCell ref="A5:L5"/>
  </mergeCells>
  <pageMargins left="0.70833333333333337" right="0.70833333333333337" top="0.74791666666666667" bottom="0.74791666666666667" header="0.51180555555555551" footer="0.51180555555555551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31" workbookViewId="0">
      <selection activeCell="C15" sqref="C15"/>
    </sheetView>
  </sheetViews>
  <sheetFormatPr baseColWidth="10" defaultColWidth="9.109375" defaultRowHeight="14.4" x14ac:dyDescent="0.3"/>
  <cols>
    <col min="1" max="1" width="51.109375" style="23" customWidth="1"/>
    <col min="2" max="2" width="29.88671875" customWidth="1"/>
    <col min="3" max="4" width="11.5546875" style="24" customWidth="1"/>
    <col min="5" max="256" width="11.44140625" customWidth="1"/>
  </cols>
  <sheetData>
    <row r="1" spans="1:5" x14ac:dyDescent="0.3">
      <c r="A1" s="49" t="s">
        <v>0</v>
      </c>
      <c r="B1" s="49"/>
    </row>
    <row r="2" spans="1:5" x14ac:dyDescent="0.3">
      <c r="A2" s="50" t="s">
        <v>1</v>
      </c>
      <c r="B2" s="50"/>
    </row>
    <row r="3" spans="1:5" x14ac:dyDescent="0.3">
      <c r="A3" s="50" t="s">
        <v>53</v>
      </c>
      <c r="B3" s="50"/>
    </row>
    <row r="4" spans="1:5" x14ac:dyDescent="0.3">
      <c r="A4" s="50" t="s">
        <v>110</v>
      </c>
      <c r="B4" s="50"/>
    </row>
    <row r="5" spans="1:5" x14ac:dyDescent="0.3">
      <c r="A5" s="50" t="s">
        <v>54</v>
      </c>
      <c r="B5" s="50"/>
    </row>
    <row r="6" spans="1:5" x14ac:dyDescent="0.3">
      <c r="A6" s="50"/>
      <c r="B6" s="50"/>
    </row>
    <row r="7" spans="1:5" ht="15.75" customHeight="1" x14ac:dyDescent="0.3">
      <c r="A7" s="25" t="s">
        <v>55</v>
      </c>
      <c r="B7" s="26" t="s">
        <v>56</v>
      </c>
    </row>
    <row r="8" spans="1:5" x14ac:dyDescent="0.3">
      <c r="A8" s="27" t="s">
        <v>57</v>
      </c>
      <c r="B8" s="28"/>
      <c r="E8" s="24"/>
    </row>
    <row r="9" spans="1:5" x14ac:dyDescent="0.3">
      <c r="A9" s="27" t="s">
        <v>58</v>
      </c>
      <c r="B9" s="28"/>
      <c r="E9" s="24"/>
    </row>
    <row r="10" spans="1:5" x14ac:dyDescent="0.3">
      <c r="A10" s="27" t="s">
        <v>59</v>
      </c>
      <c r="B10" s="28"/>
      <c r="E10" s="24"/>
    </row>
    <row r="11" spans="1:5" x14ac:dyDescent="0.3">
      <c r="A11" s="27" t="s">
        <v>60</v>
      </c>
      <c r="B11" s="28"/>
      <c r="E11" s="24"/>
    </row>
    <row r="12" spans="1:5" ht="13.35" customHeight="1" x14ac:dyDescent="0.3">
      <c r="A12" s="27" t="s">
        <v>61</v>
      </c>
      <c r="B12" s="28"/>
      <c r="E12" s="24"/>
    </row>
    <row r="13" spans="1:5" x14ac:dyDescent="0.3">
      <c r="A13" s="27" t="s">
        <v>62</v>
      </c>
      <c r="B13" s="28"/>
      <c r="E13" s="24"/>
    </row>
    <row r="14" spans="1:5" s="31" customFormat="1" x14ac:dyDescent="0.3">
      <c r="A14" s="27" t="s">
        <v>63</v>
      </c>
      <c r="B14" s="29"/>
      <c r="C14" s="30"/>
      <c r="D14" s="30"/>
      <c r="E14" s="30"/>
    </row>
    <row r="15" spans="1:5" x14ac:dyDescent="0.3">
      <c r="A15" s="27" t="s">
        <v>64</v>
      </c>
      <c r="B15" s="28"/>
      <c r="E15" s="24"/>
    </row>
    <row r="16" spans="1:5" s="35" customFormat="1" x14ac:dyDescent="0.3">
      <c r="A16" s="32" t="s">
        <v>65</v>
      </c>
      <c r="B16" s="33"/>
      <c r="C16" s="34"/>
      <c r="D16" s="34"/>
      <c r="E16" s="34"/>
    </row>
    <row r="17" spans="1:5" s="35" customFormat="1" x14ac:dyDescent="0.3">
      <c r="A17" s="32" t="s">
        <v>66</v>
      </c>
      <c r="B17" s="33"/>
      <c r="C17" s="34"/>
      <c r="D17" s="34"/>
      <c r="E17" s="34"/>
    </row>
    <row r="18" spans="1:5" x14ac:dyDescent="0.3">
      <c r="A18" s="27" t="s">
        <v>67</v>
      </c>
      <c r="B18" s="28"/>
      <c r="E18" s="36"/>
    </row>
    <row r="19" spans="1:5" x14ac:dyDescent="0.3">
      <c r="A19" s="27" t="s">
        <v>68</v>
      </c>
      <c r="B19" s="28"/>
      <c r="E19" s="24"/>
    </row>
    <row r="20" spans="1:5" x14ac:dyDescent="0.3">
      <c r="A20" s="27" t="s">
        <v>69</v>
      </c>
      <c r="B20" s="28"/>
      <c r="E20" s="24"/>
    </row>
    <row r="21" spans="1:5" x14ac:dyDescent="0.3">
      <c r="A21" s="27" t="s">
        <v>70</v>
      </c>
      <c r="B21" s="28"/>
      <c r="D21" s="36"/>
      <c r="E21" s="24"/>
    </row>
    <row r="22" spans="1:5" x14ac:dyDescent="0.3">
      <c r="A22" s="27" t="s">
        <v>71</v>
      </c>
      <c r="B22" s="28"/>
      <c r="E22" s="24"/>
    </row>
    <row r="23" spans="1:5" x14ac:dyDescent="0.3">
      <c r="A23" s="27" t="s">
        <v>72</v>
      </c>
      <c r="B23" s="28"/>
    </row>
    <row r="24" spans="1:5" x14ac:dyDescent="0.3">
      <c r="A24" s="27" t="s">
        <v>73</v>
      </c>
      <c r="B24" s="28"/>
    </row>
    <row r="25" spans="1:5" x14ac:dyDescent="0.3">
      <c r="A25" s="27" t="s">
        <v>74</v>
      </c>
      <c r="B25" s="28"/>
    </row>
    <row r="26" spans="1:5" x14ac:dyDescent="0.3">
      <c r="A26" s="27" t="s">
        <v>75</v>
      </c>
      <c r="B26" s="37"/>
    </row>
    <row r="27" spans="1:5" x14ac:dyDescent="0.3">
      <c r="A27" s="27" t="s">
        <v>76</v>
      </c>
      <c r="B27" s="37"/>
    </row>
    <row r="28" spans="1:5" x14ac:dyDescent="0.3">
      <c r="A28" s="27" t="s">
        <v>77</v>
      </c>
      <c r="B28" s="28"/>
    </row>
    <row r="29" spans="1:5" x14ac:dyDescent="0.3">
      <c r="A29" s="27" t="s">
        <v>78</v>
      </c>
      <c r="B29" s="28"/>
    </row>
    <row r="30" spans="1:5" x14ac:dyDescent="0.3">
      <c r="A30" s="27" t="s">
        <v>79</v>
      </c>
      <c r="B30" s="28"/>
    </row>
    <row r="31" spans="1:5" x14ac:dyDescent="0.3">
      <c r="A31" s="27" t="s">
        <v>80</v>
      </c>
      <c r="B31" s="28"/>
    </row>
    <row r="32" spans="1:5" x14ac:dyDescent="0.3">
      <c r="A32" s="27" t="s">
        <v>81</v>
      </c>
      <c r="B32" s="28"/>
    </row>
    <row r="33" spans="1:4" x14ac:dyDescent="0.3">
      <c r="A33" s="27" t="s">
        <v>82</v>
      </c>
      <c r="B33" s="38"/>
    </row>
    <row r="34" spans="1:4" x14ac:dyDescent="0.3">
      <c r="A34" s="27" t="s">
        <v>83</v>
      </c>
      <c r="B34" s="38"/>
    </row>
    <row r="35" spans="1:4" x14ac:dyDescent="0.3">
      <c r="A35" s="27" t="s">
        <v>84</v>
      </c>
      <c r="B35" s="38"/>
      <c r="C35" s="39"/>
    </row>
    <row r="36" spans="1:4" x14ac:dyDescent="0.3">
      <c r="A36" s="40" t="s">
        <v>85</v>
      </c>
      <c r="B36" s="41"/>
      <c r="C36" s="39"/>
    </row>
    <row r="37" spans="1:4" x14ac:dyDescent="0.3">
      <c r="A37" s="40" t="s">
        <v>86</v>
      </c>
      <c r="B37" s="41"/>
      <c r="C37" s="39"/>
    </row>
    <row r="38" spans="1:4" x14ac:dyDescent="0.3">
      <c r="A38" s="40" t="s">
        <v>87</v>
      </c>
      <c r="B38" s="41"/>
      <c r="C38" s="39"/>
    </row>
    <row r="39" spans="1:4" x14ac:dyDescent="0.3">
      <c r="A39" s="40" t="s">
        <v>88</v>
      </c>
      <c r="B39" s="41"/>
      <c r="C39" s="39"/>
    </row>
    <row r="40" spans="1:4" s="35" customFormat="1" x14ac:dyDescent="0.3">
      <c r="A40" s="42" t="s">
        <v>89</v>
      </c>
      <c r="B40" s="43"/>
      <c r="C40" s="44"/>
      <c r="D40" s="34"/>
    </row>
    <row r="41" spans="1:4" s="35" customFormat="1" x14ac:dyDescent="0.3">
      <c r="A41" s="42" t="s">
        <v>90</v>
      </c>
      <c r="B41" s="43"/>
      <c r="C41" s="34"/>
      <c r="D41" s="34"/>
    </row>
    <row r="42" spans="1:4" s="35" customFormat="1" x14ac:dyDescent="0.3">
      <c r="A42" s="42" t="s">
        <v>91</v>
      </c>
      <c r="B42" s="43"/>
      <c r="C42" s="34"/>
      <c r="D42" s="34"/>
    </row>
    <row r="43" spans="1:4" x14ac:dyDescent="0.3">
      <c r="A43" s="40" t="s">
        <v>92</v>
      </c>
      <c r="B43" s="41"/>
    </row>
    <row r="44" spans="1:4" x14ac:dyDescent="0.3">
      <c r="A44" s="40" t="s">
        <v>93</v>
      </c>
      <c r="B44" s="41"/>
    </row>
    <row r="45" spans="1:4" x14ac:dyDescent="0.3">
      <c r="A45" s="40" t="s">
        <v>94</v>
      </c>
      <c r="B45" s="41"/>
    </row>
    <row r="46" spans="1:4" x14ac:dyDescent="0.3">
      <c r="A46" s="40" t="s">
        <v>95</v>
      </c>
      <c r="B46" s="41"/>
    </row>
    <row r="47" spans="1:4" x14ac:dyDescent="0.3">
      <c r="A47" s="27" t="s">
        <v>96</v>
      </c>
      <c r="B47" s="28"/>
    </row>
    <row r="48" spans="1:4" s="35" customFormat="1" x14ac:dyDescent="0.3">
      <c r="A48" s="32" t="s">
        <v>97</v>
      </c>
      <c r="B48" s="33"/>
      <c r="C48" s="34"/>
      <c r="D48" s="34"/>
    </row>
    <row r="49" spans="1:4" s="35" customFormat="1" x14ac:dyDescent="0.3">
      <c r="A49" s="32" t="s">
        <v>98</v>
      </c>
      <c r="B49" s="33"/>
      <c r="C49" s="34"/>
      <c r="D49" s="34"/>
    </row>
    <row r="50" spans="1:4" s="35" customFormat="1" x14ac:dyDescent="0.3">
      <c r="A50" s="32" t="s">
        <v>99</v>
      </c>
      <c r="B50" s="33"/>
      <c r="C50" s="34"/>
      <c r="D50" s="34"/>
    </row>
    <row r="51" spans="1:4" s="35" customFormat="1" x14ac:dyDescent="0.3">
      <c r="A51" s="32" t="s">
        <v>100</v>
      </c>
      <c r="B51" s="33"/>
      <c r="C51" s="34"/>
      <c r="D51" s="34"/>
    </row>
    <row r="52" spans="1:4" s="35" customFormat="1" x14ac:dyDescent="0.3">
      <c r="A52" s="32" t="s">
        <v>101</v>
      </c>
      <c r="B52" s="33"/>
      <c r="C52" s="34"/>
      <c r="D52" s="34"/>
    </row>
    <row r="53" spans="1:4" s="35" customFormat="1" x14ac:dyDescent="0.3">
      <c r="A53" s="32" t="s">
        <v>102</v>
      </c>
      <c r="B53" s="33"/>
      <c r="C53" s="34"/>
      <c r="D53" s="34"/>
    </row>
    <row r="54" spans="1:4" x14ac:dyDescent="0.3">
      <c r="A54" s="27" t="s">
        <v>103</v>
      </c>
      <c r="B54" s="28"/>
    </row>
    <row r="55" spans="1:4" ht="23.4" x14ac:dyDescent="0.45">
      <c r="A55" s="45" t="s">
        <v>104</v>
      </c>
      <c r="B55" s="46">
        <f>SUM(B8:B54)</f>
        <v>0</v>
      </c>
    </row>
    <row r="56" spans="1:4" s="24" customFormat="1" x14ac:dyDescent="0.3">
      <c r="A56" s="23"/>
      <c r="B56"/>
    </row>
    <row r="57" spans="1:4" ht="17.399999999999999" customHeight="1" x14ac:dyDescent="0.3"/>
  </sheetData>
  <sheetProtection selectLockedCells="1" selectUnlockedCells="1"/>
  <mergeCells count="5">
    <mergeCell ref="A1:B1"/>
    <mergeCell ref="A2:B2"/>
    <mergeCell ref="A3:B3"/>
    <mergeCell ref="A4:B4"/>
    <mergeCell ref="A5:B6"/>
  </mergeCells>
  <pageMargins left="0.70833333333333337" right="0.70833333333333337" top="0.74791666666666667" bottom="0.74791666666666667" header="0.51180555555555551" footer="0.51180555555555551"/>
  <pageSetup paperSize="9" scale="105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costo dieta por racion</vt:lpstr>
      <vt:lpstr>Costo por porcion de alimento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ARISTIZABAL</dc:creator>
  <cp:lastModifiedBy>metrosaluddosi</cp:lastModifiedBy>
  <dcterms:created xsi:type="dcterms:W3CDTF">2018-01-17T20:48:07Z</dcterms:created>
  <dcterms:modified xsi:type="dcterms:W3CDTF">2018-01-18T12:59:56Z</dcterms:modified>
</cp:coreProperties>
</file>