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bajo\METROSALUD\METROSALUD VARIOS\ANALISIS JURIDICO\CONTRATOS\CN 2018\PROCESOS CONTRACTUALES\DIRECCION ADTIVA\seguros 2018\"/>
    </mc:Choice>
  </mc:AlternateContent>
  <bookViews>
    <workbookView xWindow="0" yWindow="0" windowWidth="28800" windowHeight="12432" activeTab="1"/>
  </bookViews>
  <sheets>
    <sheet name="DeudoresFVivienda" sheetId="8" r:id="rId1"/>
    <sheet name="AnexoPropuestaTecnico-ecónomica" sheetId="3"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85" i="3" l="1"/>
  <c r="J235" i="8" l="1"/>
  <c r="H235" i="8"/>
  <c r="F234" i="8"/>
  <c r="F233" i="8"/>
  <c r="F232" i="8"/>
  <c r="F230" i="8"/>
  <c r="F229" i="8"/>
  <c r="F222" i="8"/>
  <c r="F221" i="8"/>
  <c r="F220" i="8"/>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3" i="8"/>
  <c r="F182" i="8"/>
  <c r="F181" i="8"/>
  <c r="F180" i="8"/>
  <c r="F179" i="8"/>
  <c r="F178" i="8"/>
  <c r="F177" i="8"/>
  <c r="F176" i="8"/>
  <c r="F175" i="8"/>
  <c r="F174" i="8"/>
  <c r="F173" i="8"/>
  <c r="F172" i="8"/>
  <c r="F170" i="8"/>
  <c r="F169" i="8"/>
  <c r="F168" i="8"/>
  <c r="F166" i="8"/>
  <c r="F165" i="8"/>
  <c r="F164" i="8"/>
  <c r="F163" i="8"/>
  <c r="F162" i="8"/>
  <c r="F161" i="8"/>
  <c r="F160" i="8"/>
  <c r="F159" i="8"/>
  <c r="F157" i="8"/>
  <c r="F156" i="8"/>
  <c r="F155" i="8"/>
  <c r="F154" i="8"/>
  <c r="F153" i="8"/>
  <c r="F152" i="8"/>
  <c r="F151" i="8"/>
  <c r="F150" i="8"/>
  <c r="F149" i="8"/>
  <c r="F148" i="8"/>
  <c r="F147" i="8"/>
  <c r="F146" i="8"/>
  <c r="F145" i="8"/>
  <c r="F144" i="8"/>
  <c r="F143" i="8"/>
  <c r="F142" i="8"/>
  <c r="F141" i="8"/>
  <c r="F140" i="8"/>
  <c r="F139" i="8"/>
  <c r="F138" i="8"/>
  <c r="F137" i="8"/>
  <c r="F136" i="8"/>
  <c r="F135" i="8"/>
  <c r="F133" i="8"/>
  <c r="F131" i="8"/>
  <c r="F130" i="8"/>
  <c r="F129" i="8"/>
  <c r="F128" i="8"/>
  <c r="F127"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5" i="8"/>
  <c r="F94" i="8"/>
  <c r="F93" i="8"/>
  <c r="F92" i="8"/>
  <c r="F91" i="8"/>
  <c r="F90" i="8"/>
  <c r="F89" i="8"/>
  <c r="F88" i="8"/>
  <c r="F87" i="8"/>
  <c r="F86" i="8"/>
  <c r="F85" i="8"/>
  <c r="F84" i="8"/>
  <c r="F82" i="8"/>
  <c r="F78" i="8"/>
  <c r="F77" i="8"/>
  <c r="F75" i="8"/>
  <c r="F71" i="8"/>
  <c r="F70" i="8"/>
  <c r="F67" i="8"/>
  <c r="F66" i="8"/>
  <c r="F65" i="8"/>
  <c r="F64" i="8"/>
  <c r="F63" i="8"/>
  <c r="F62" i="8"/>
  <c r="F61" i="8"/>
  <c r="F60" i="8"/>
  <c r="F59" i="8"/>
  <c r="F58" i="8"/>
  <c r="F57" i="8"/>
  <c r="F56" i="8"/>
  <c r="F55" i="8"/>
  <c r="F54" i="8"/>
  <c r="F53" i="8"/>
  <c r="F52" i="8"/>
  <c r="F51" i="8"/>
  <c r="F50" i="8"/>
  <c r="F48" i="8"/>
  <c r="F47" i="8"/>
  <c r="F46" i="8"/>
  <c r="F45" i="8"/>
  <c r="F43" i="8"/>
  <c r="F42" i="8"/>
  <c r="F40" i="8"/>
  <c r="F39" i="8"/>
  <c r="F38" i="8"/>
  <c r="F37" i="8"/>
  <c r="F36" i="8"/>
  <c r="F31" i="8"/>
  <c r="F30" i="8"/>
  <c r="F29" i="8"/>
  <c r="F28" i="8"/>
  <c r="F27" i="8"/>
  <c r="F26" i="8"/>
  <c r="F25" i="8"/>
  <c r="F24" i="8"/>
  <c r="F23" i="8"/>
  <c r="F22" i="8"/>
  <c r="F20" i="8"/>
  <c r="F19" i="8"/>
  <c r="F18" i="8"/>
  <c r="F17" i="8"/>
  <c r="F16" i="8"/>
  <c r="F14" i="8"/>
  <c r="F13" i="8"/>
  <c r="F12" i="8"/>
  <c r="F11" i="8"/>
  <c r="F10" i="8"/>
  <c r="F9" i="8"/>
  <c r="F8" i="8"/>
  <c r="F7" i="8"/>
  <c r="F6" i="8"/>
  <c r="F5" i="8"/>
  <c r="F4" i="8"/>
  <c r="F3" i="8"/>
  <c r="C486" i="3" l="1"/>
  <c r="C795" i="3" l="1"/>
  <c r="C688" i="3" l="1"/>
  <c r="C363" i="3" l="1"/>
  <c r="C209" i="3" l="1"/>
  <c r="C439" i="3" l="1"/>
  <c r="B897" i="3" l="1"/>
  <c r="B896" i="3"/>
  <c r="B895" i="3"/>
  <c r="B894" i="3"/>
  <c r="B893" i="3"/>
  <c r="B892" i="3"/>
  <c r="B891" i="3"/>
  <c r="B890" i="3"/>
  <c r="B889" i="3"/>
  <c r="B88" i="3" l="1"/>
  <c r="D795" i="3" l="1"/>
  <c r="D801" i="3"/>
  <c r="C801" i="3" l="1"/>
  <c r="E897" i="3"/>
  <c r="D732" i="3"/>
  <c r="C732" i="3"/>
  <c r="E896" i="3" s="1"/>
  <c r="D688" i="3"/>
  <c r="E895" i="3"/>
  <c r="D609" i="3"/>
  <c r="C609" i="3"/>
  <c r="E894" i="3" s="1"/>
  <c r="D547" i="3"/>
  <c r="C547" i="3"/>
  <c r="E893" i="3" s="1"/>
  <c r="D486" i="3"/>
  <c r="E892" i="3"/>
  <c r="E891" i="3"/>
  <c r="D363" i="3"/>
  <c r="E890" i="3"/>
  <c r="C302" i="3"/>
  <c r="E889" i="3" s="1"/>
  <c r="E888" i="3"/>
  <c r="B888" i="3"/>
  <c r="C898" i="3" s="1"/>
  <c r="E898" i="3" l="1"/>
  <c r="F889" i="3" s="1"/>
  <c r="F897" i="3" l="1"/>
  <c r="F890" i="3"/>
  <c r="F896" i="3"/>
  <c r="F893" i="3"/>
  <c r="F895" i="3"/>
  <c r="F894" i="3"/>
  <c r="F888" i="3"/>
  <c r="F892" i="3"/>
  <c r="F891" i="3"/>
  <c r="F898" i="3" l="1"/>
</calcChain>
</file>

<file path=xl/sharedStrings.xml><?xml version="1.0" encoding="utf-8"?>
<sst xmlns="http://schemas.openxmlformats.org/spreadsheetml/2006/main" count="1952" uniqueCount="1388">
  <si>
    <t>VALORES ASEGURADOS</t>
  </si>
  <si>
    <t>COMPAÑÍA DE SEGUROS</t>
  </si>
  <si>
    <t>El objeto del presente proceso de selección es contratar con una Compañía de Seguros legalmente constituida en el país, las pólizas de seguros generales de la E.S.E Metrosalud, para amparar los riesgos asociados con sus operaciones, de acuerdo con su objeto social. Además de las pólizas de cumplimiento en los contratos que requiera el asegurado durante la vigencia del programa, previo análisis comparativo de tasas y coberturas que ofrece el mercado asegurador, de tal suerte que se garantice la mejor oferta para Metrosalud.</t>
  </si>
  <si>
    <t>OTORGA (SI) (NO)</t>
  </si>
  <si>
    <t>OBJETO A CONTRATAR Y ESPECIFICACIONES</t>
  </si>
  <si>
    <t>ESPECIFICACIONES TÉCNICAS DE LOS SEGUROS A CONTRATAR:</t>
  </si>
  <si>
    <t>EXPEDICIÓN</t>
  </si>
  <si>
    <t>El amparo de cada una de las pólizas deberá ser confirmado por escrito dentro de los cinco (5) días hábiles siguientes a la fecha de notificación de la adjudicación de las pólizas y deberán ser entregadas a la E.S.E Metrosalud dentro de los quince (15) días hábiles siguientes a la fecha en que inicia la vigencia.</t>
  </si>
  <si>
    <t>Así mismo, las modificaciones y las renovaciones posteriores, si las hubiere, deberán ser emitidas dentro de los mismos plazos establecidos anteriormente.</t>
  </si>
  <si>
    <t>COASEGURO</t>
  </si>
  <si>
    <t>Se permite la presentación de propuestas a Compañías Aseguradoras en Coaseguro con las mismas exigencias de Ley.</t>
  </si>
  <si>
    <t xml:space="preserve">Los proponentes indicarán su porcentaje de participación en el Coaseguro, en la propuesta y en la ejecución del contrato, para lo cual deberán señalar cuál es la Aseguradora Líder quien responderá frente al Asegurado de todas y cada una de las obligaciones derivadas de la propuesta y del contrato.  Estos porcentajes no podrán ser modificados sin la autorización previa de la E.S.E Metrosalud. </t>
  </si>
  <si>
    <t>Los coaseguradores anexarán la cláusula de coaseguro firmada por el Representante Legal de cada aseguradora y sellada.</t>
  </si>
  <si>
    <t>EJEMPLARES DE LAS PÓLIZAS OFRECIDAS</t>
  </si>
  <si>
    <t>Incluir Los modelos de las pólizas que la compañía aseguradora ofrece y el clausulado general de las pólizas de acuerdo con las disposiciones de la Superintendencia Financiera.</t>
  </si>
  <si>
    <t>Los cambios o modificaciones a las condiciones de las pólizas, serán acordados mutuamente entre la compañía y el Asegurado y el certificado, documento o comunicación que se expida para formalizarlos debe ser firmado, en señal de aceptación, por un representante legal del Asegurado, y prevalecen sobre las condiciones de las pólizas.</t>
  </si>
  <si>
    <t xml:space="preserve">No obstante, si durante la vigencia de las pólizas las partes acuerdan modificaciones en las Condiciones Generales y Particulares, que representen un beneficio para el Asegurado, tales modificaciones se considerarán automáticamente incorporadas a las pólizas. </t>
  </si>
  <si>
    <t>MANEJO DE SINIESTROS</t>
  </si>
  <si>
    <t xml:space="preserve">El asegurador se obliga a manejar directamente y por medio de la compañía líder, según sea el caso, los siniestros que se llegaren a presentar dentro de la vigencia de las pólizas que se pretenden contratar; razón por la cual la participación de los reaseguradores quedará circunscrita a la cooperación que, por su relación con el asegurador, le corresponda asumir. </t>
  </si>
  <si>
    <t>TRANSFERENCIAS</t>
  </si>
  <si>
    <t>La Compañía aseguradora adjudicataria no podrá transferir ni compartir los seguros con nuevas compañías aseguradoras sin previa y expresa aceptación de la ESE METROSALUD. Todos los activos asegurados mantienen su cubrimiento durante la vigencia de las pólizas, en forma independiente de la condición legal que asuma la empresa.</t>
  </si>
  <si>
    <t xml:space="preserve">RENOVACIÓN DE LAS PÓLIZAS </t>
  </si>
  <si>
    <t xml:space="preserve">REVOCACIÓN DE PÓLIZAS </t>
  </si>
  <si>
    <t>El plazo de aviso de la revocación o no renovación podrá ser ampliado pero no reducido por los proponentes, habida consideración que de ocurrir esta eventualidad se requiere por Ley recurrir nuevamente a una proceso contractual para la contratación de los seguros.</t>
  </si>
  <si>
    <t>PLAZO PARA AVISO DE SINIESTROS</t>
  </si>
  <si>
    <t>ARBITRAMENTO</t>
  </si>
  <si>
    <t>Las controversias que eventualmente puedan surgir entre la compañía de seguros y el tomador, asegurado o beneficiario por razón de la celebración, ejecución o terminación de cualquiera de las pólizas de seguro resultantes de este proceso contractual, serán sometidas a la decisión de un tribunal de arbitramento que será nombrado y actuará de acuerdo con lo establecido en el Decreto 2651 de 1.991.</t>
  </si>
  <si>
    <t>DERECHOS SOBRE EL SALVAMENTO</t>
  </si>
  <si>
    <t>En el evento que se recobre alguna suma proveniente de la venta de salvamentos respecto de cualquier pérdida indemnizada por la compañía de seguros bajo cualquiera de las pólizas que resulten de este proceso contractual, el asegurado y/o beneficiario participará del valor del salvamento en la misma proporción en que hubiese participado de la pérdida, teniendo en cuenta el deducible y el infraseguro, cuando hubiese lugar a ellos.</t>
  </si>
  <si>
    <t>Para los efectos de esta disposición, se entiende por salvamento neto, el valor resultante de descontar del valor de venta del mismo, los gastos realizados por la compañía de seguros para su recuperación y comercialización, excluyendo los gastos administrativos de la misma.</t>
  </si>
  <si>
    <t>La E.S.E METROSALUD tendrá la primera opción de compra del salvamento.</t>
  </si>
  <si>
    <t>NO APLICACIÓN DE CORTO PLAZO</t>
  </si>
  <si>
    <t>PRESENTACIÓN DE INFORMES</t>
  </si>
  <si>
    <t>5. PROPUESTA TÉCNICA</t>
  </si>
  <si>
    <t>Para el estudio  de las propuestas presentadas, se efectuará una evaluación y ponderación técnica, basada en los siguientes criterios:</t>
  </si>
  <si>
    <t xml:space="preserve">Si en la propuesta general, un ramo no cumple con las especificaciones básicas obligatorias, la propuesta será rechazada y no tenida en cuenta para la evaluación. </t>
  </si>
  <si>
    <t xml:space="preserve">Se consideran condiciones básicas obligatorias para los seguros de daños, los siguientes ramos: </t>
  </si>
  <si>
    <t>Si el oferente excluye cualquiera de estos ramos, la propuesta será objeto de rechazo.</t>
  </si>
  <si>
    <t xml:space="preserve">COBERTURAS Y CLÁUSULAS BÁSICAS </t>
  </si>
  <si>
    <t>Los límites, coberturas y cláusulas que se detallan en cada ramo, se consideran como oferta básica y  son de obligatorio ofrecimiento por parte de los proponentes, por lo tanto no tienen puntaje y el no ofrecimiento o condicionamiento de alguno de ellos da lugar al rechazo de la oferta.</t>
  </si>
  <si>
    <t>COBERTURAS Y CLÁUSULAS  COMPLEMENTARIAS</t>
  </si>
  <si>
    <t>Las coberturas y cláusulas complementarias no son de obligatorio ofrecimiento por los proponentes y se otorgará el máximo puntaje asignado para cada una de ellas al oferente que las ofrezca y al que no las ofrezca se calificará con cero (0) puntos.</t>
  </si>
  <si>
    <t>Las coberturas y cláusulas complementarias, para las cuales se contemplen sublímites, se calificarán con la asignación del máximo puntaje para la propuesta que ofrezca el mayor sublímite y las demás en forma proporcional y descendente.</t>
  </si>
  <si>
    <t>CONDICIONES SOLICITADAS</t>
  </si>
  <si>
    <t>OTORGA</t>
  </si>
  <si>
    <t>ASEGURADO: E.S.E. METROSALUD</t>
  </si>
  <si>
    <t xml:space="preserve">INTERES ASEGURABLE Y VALORES ASEGURABLES: </t>
  </si>
  <si>
    <t>VALOR ASEGURADO</t>
  </si>
  <si>
    <t>Recibidos en comodato</t>
  </si>
  <si>
    <t xml:space="preserve">Recibidos en arrendamiento: </t>
  </si>
  <si>
    <t xml:space="preserve">CONDICIONES BASICAS OBLIGATORIAS </t>
  </si>
  <si>
    <t>La aseguradora se obliga a indemnizar al asegurado los daños y/o pérdidas que sufran los intereses asegurados, así como los costos y/o gastos en que incurra, o todos combinados, como consecuencia de los riesgos que a continuación se relacionan:</t>
  </si>
  <si>
    <t>Límites de cobertura:</t>
  </si>
  <si>
    <t>CLAUSULAS:</t>
  </si>
  <si>
    <t>Actos de autoridad.</t>
  </si>
  <si>
    <t>Definición de bienes asegurados.</t>
  </si>
  <si>
    <t>Denominación en libros.</t>
  </si>
  <si>
    <t>Designación de bienes asegurados.</t>
  </si>
  <si>
    <t>Destrucción ordenada por actos de autoridad</t>
  </si>
  <si>
    <t>Incendio inherente.</t>
  </si>
  <si>
    <t>Pago de la indemnización directamente a contratistas y proveedores.</t>
  </si>
  <si>
    <t>CONDICIONES COMPLEMENTARIAS:</t>
  </si>
  <si>
    <t>Las condiciones complementarias, que comprenden amparos, límites, coberturas y cláusulas ADICIONALES de mejora de las coberturas,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</si>
  <si>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300 Puntos</t>
  </si>
  <si>
    <t xml:space="preserve">OTORGA </t>
  </si>
  <si>
    <t>En caso de que por orden de autoridad competente, se indique que el terreno no puede ser utilizado nuevamente para la construcción de inmuebles, como consecuencia de un evento amparado dentro de esta póliza, se reconocerá al asegurado un valor equivalente al 25% del valor asegurado del inmueble afectado.</t>
  </si>
  <si>
    <t>Aplicación de las cláusulas de garantía: Las cláusulas de garantía que figuran en la póliza, únicamente serán aplicables en aquellos siniestros que tengan relación de causalidad con ellas.</t>
  </si>
  <si>
    <t>Bono de retorno por experiencia siniestral (B).</t>
  </si>
  <si>
    <t>La Aseguradora devolverá al Asegurado un porcentaje mínimo del 10% de la sumatoria de las primas causadas y pagadas durante la vigencia. Esta devolución se hará efectiva durante el mes siguiente a la terminación de la vigencia, según la aplicación de la siguiente fórmula:</t>
  </si>
  <si>
    <t>B = X (0.7 P - S)</t>
  </si>
  <si>
    <t xml:space="preserve">Donde: </t>
  </si>
  <si>
    <t>B = Bonificación de retorno por experiencia siniestral.</t>
  </si>
  <si>
    <t>P = Primas recaudadas del periodo.</t>
  </si>
  <si>
    <t>S =  Siniestros que afecten la póliza (Pagados + Pendientes del periodo)</t>
  </si>
  <si>
    <t>X = Factor calificable</t>
  </si>
  <si>
    <t>Los siniestros a los que se refiere la fórmula arriba indicada, serán registrados siempre que la fecha de su aviso a la aseguradora corresponda a la vigencia objeto del cálculo.</t>
  </si>
  <si>
    <t>Se califica con el máximo puntaje el mayor porcentaje ofrecido, los demás en forma proporcional.</t>
  </si>
  <si>
    <t>Cobertura para vehículos, maquinaria y equipo en depósito o reposo, hasta $1.000.000.000</t>
  </si>
  <si>
    <t>Gastos para acelerar la reparación, reacondicionamiento o el reemplazo de los bienes asegurados, hasta el 100% de los gastos demostrados.</t>
  </si>
  <si>
    <t>Gastos por flete aéreo y expreso, hasta el 100% de los gastos demostrados.</t>
  </si>
  <si>
    <t>Gastos por Reproducción de documentos, hasta el 100% de los gastos demostrados.</t>
  </si>
  <si>
    <t>Gastos por viaje y estadía, hasta el 100% de los gastos demostrados.</t>
  </si>
  <si>
    <t>No aplicación de infraseguro en caso de siniestro, siempre y cuando la diferencia entre el valor asegurado y el valor asegurable no supere el 10%</t>
  </si>
  <si>
    <t>Reposición y reemplazo para todos los bienes asegurados sin  aplicación de demérito por uso y/o mejora tecnológica.</t>
  </si>
  <si>
    <t>SUBTOTAL</t>
  </si>
  <si>
    <t>TABLA DE MÉRITO POR USO PARA EQUIPOS ELECTRICOS Y/O ELECTRONICOS</t>
  </si>
  <si>
    <t>TABLA DE MÉRITO POR USO PARA ROTURA DE MAQUINARIA</t>
  </si>
  <si>
    <t xml:space="preserve">BIENES ASEGURADOS: Todo el parque automotor, de servicio oficial, particular y público, según relación anexa  (Anexo No. 1) y el valor asegurado indicado en la misma.  Incluyendo accesorios y equipos especiales de los vehículos. </t>
  </si>
  <si>
    <t>CONDICIONES BASICAS OBLIGATORIAS</t>
  </si>
  <si>
    <t>COBERTURAS:</t>
  </si>
  <si>
    <t>Pérdida total y parcial por hurto y hurto calificado.</t>
  </si>
  <si>
    <t>Extensión  a remolques.</t>
  </si>
  <si>
    <t>Las condiciones complementarias, que pueden comprender amparos, límites, coberturas, cláusulas y deducibles, no son de obligatorio ofrecimiento por los oferentes y se otorgará el máximo puntaje asignado para cada una de ellas al oferente que las presente bajo los términos requeridos. Al oferente que las ofrezca modificando su texto en detrimento de METROSALUD, se calificará con el 50% del puntaje asignado.</t>
  </si>
  <si>
    <t xml:space="preserve">CONDICIONES COMPLEMENTARIAS </t>
  </si>
  <si>
    <t>Autorización de reparaciones para vehículos de modelo hasta de 5 años en el concesionario de la marca y talleres de primera línea para vehículos de 5 años en adelante.</t>
  </si>
  <si>
    <t>Cobertura para esquemas y símbolos de identificación del servicio.</t>
  </si>
  <si>
    <t xml:space="preserve">LIMITE ASEGURADO </t>
  </si>
  <si>
    <t>Designación de ajustadores.</t>
  </si>
  <si>
    <t>Las condiciones complementarias, que comprenden amparos, límites, coberturas y cláusulas complementarias,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</si>
  <si>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B = X (0.8 P - S)</t>
  </si>
  <si>
    <t>Restablecimiento del valor asegurado en caso de siniestro con cobro de prima adicional y hasta por una sola vez.</t>
  </si>
  <si>
    <t xml:space="preserve">INTERES ASEGURABLE: Amparar los perjuicios patrimoniales y extrapatrimoniales que sufran los terceros afectados con motivo de la responsabilidad civil extracontractual en que incurra o le sea imputable a la E.S.E. Metrosalud, de acuerdo con la Ley Colombiana, causados durante el giro normal de sus actividades. </t>
  </si>
  <si>
    <t>LIMITE ASEGURADO</t>
  </si>
  <si>
    <t xml:space="preserve">-       Responsabilidad Civil Patronal </t>
  </si>
  <si>
    <t>-       Actividades de cargue, descargue y transporte de bienes, incluyendo eventualmente los azarosos e inflamables.</t>
  </si>
  <si>
    <t>-       Errores de puntería, uso de armas de fuego: incluye empleados de la E.S.E. METROSALUD y personal de contratistas utilizados para labores de vigilancia o de seguridad, escoltas  y uso de perros guardianes. Para empresas de vigilancia opera en exceso de las pólizas exigidas a estas empresas.</t>
  </si>
  <si>
    <t>-       Responsabilidad civil por incendio, explosión.</t>
  </si>
  <si>
    <t>-       Responsabilidad civil por la posesión y el uso de depósitos, tanques y tuberías.</t>
  </si>
  <si>
    <t>-       Uso de Restaurantes y cafeterías, campos deportivos, clubes y casinos.</t>
  </si>
  <si>
    <t>Propietarios, arrendatarios o poseedores.</t>
  </si>
  <si>
    <t>Gastos adicionales por:</t>
  </si>
  <si>
    <t>La presentación de fianzas, incluidos los embargos.</t>
  </si>
  <si>
    <t>Los demás gastos en que haya incurrido el asegurado en relación con el siniestro</t>
  </si>
  <si>
    <t>Indemnización por clara evidencia sin que exista previo fallo judicial</t>
  </si>
  <si>
    <t>Responsabilidad civil  profesional  médica en que incurra el asegurado relacionada con la prestación del servicio de salud.</t>
  </si>
  <si>
    <t>B = X (0.6 P - S)</t>
  </si>
  <si>
    <t>OBJETO DEL SEGURO</t>
  </si>
  <si>
    <t>TRAYECTOS ASEGURADOS</t>
  </si>
  <si>
    <t xml:space="preserve">Todo riesgo pérdida o daño material incluido. </t>
  </si>
  <si>
    <t xml:space="preserve">Hurto. </t>
  </si>
  <si>
    <t xml:space="preserve">Hurto calificado. </t>
  </si>
  <si>
    <t xml:space="preserve">Huelga, incluidos actos terroristas. </t>
  </si>
  <si>
    <t>Permanencia en lugares iníciales, intermedios o finales dentro y/o fuera de caja fuerte</t>
  </si>
  <si>
    <t xml:space="preserve">Actos de autoridad. </t>
  </si>
  <si>
    <t xml:space="preserve">Conocimiento del riesgo. </t>
  </si>
  <si>
    <t xml:space="preserve">Mensajería con funcionarios propios. </t>
  </si>
  <si>
    <t xml:space="preserve">Denominación en libros. </t>
  </si>
  <si>
    <t xml:space="preserve">Modificaciones a favor del asegurado. </t>
  </si>
  <si>
    <t>No restricción de horarios de la movilización.</t>
  </si>
  <si>
    <t>No restricción de medios de transporte.</t>
  </si>
  <si>
    <t>Extensión de cobertura para valores en tránsito</t>
  </si>
  <si>
    <t>Extensión de cobertura para consignaciones nocturnas</t>
  </si>
  <si>
    <t>Gastos para demostrar el siniestro y su cuantía hasta el 100% de los gastos demostrados.</t>
  </si>
  <si>
    <t>No exigibilidad ni aplicación de garantías para ninguna movilización</t>
  </si>
  <si>
    <t>Permanencia y pernoctada automática</t>
  </si>
  <si>
    <t>Valores bajo cuidado, tenencia y custodia</t>
  </si>
  <si>
    <t>Nacionales, interdepartamentales y urbanos incluyendo trayectos complementarios finales a importaciones.</t>
  </si>
  <si>
    <t>Desde cualquier lugar dentro de la República de Colombia en bodegas del asegurado y/o de terceros (desde que se encuentren las mercancías bajo responsabilidad del asegurado)  hasta su destino final en cualquier lugar de Colombia (bodegas del asegurado o de terceros).</t>
  </si>
  <si>
    <t>Se incluyen movilizaciones en perímetros locales y urbanos.</t>
  </si>
  <si>
    <t>CONDICIONES BASICAS OBLIGATORIAS:</t>
  </si>
  <si>
    <t>Cobertura completa, incluyendo:</t>
  </si>
  <si>
    <t xml:space="preserve">Falta de Entrega </t>
  </si>
  <si>
    <t xml:space="preserve">Avería Particular, excluye maquinaria usada.   </t>
  </si>
  <si>
    <t xml:space="preserve">Saqueo, excluye maquinaria usada </t>
  </si>
  <si>
    <t>Huelga Asonada, Motín Conmoción Civil o Popular y Actos Terroristas y de movimientos subversivos y, en general conmociones populares de cualquier clase, Piratería y Terrorismo.</t>
  </si>
  <si>
    <t>Cobertura para desviaciones, cambios de rumbo y transbordos.</t>
  </si>
  <si>
    <t>Cobertura para movilizaciones en cualquier medio de transporte.</t>
  </si>
  <si>
    <t>TOMADOR: E.S.E. METROSALUD</t>
  </si>
  <si>
    <t>INTERES ASEGURABLE: Inmuebles de todo tipo y descripción, de propiedad de los deudores hipotecarios de METROSALUD, ubicados en territorio Colombiano.</t>
  </si>
  <si>
    <t>VALOR ASEGURADO:</t>
  </si>
  <si>
    <t xml:space="preserve">La base de valoración es el valor determinado por el asegurado al momento de otorgar al crédito por METROSALUD. </t>
  </si>
  <si>
    <t>BIENES Y VALORES ASEGURADOS</t>
  </si>
  <si>
    <t>Según relación DEUDORES. (Anexo No. 3)</t>
  </si>
  <si>
    <t xml:space="preserve">Cualquier modificación se considerará amparada desde el momento en que figure en los registros internos de METROSALUD con reporte a los 60 días máximo. </t>
  </si>
  <si>
    <t>Gastos de arrendamiento: Amparo de pago de arrendamiento en caso de un siniestro que hagan inhabitable el predio, amparado por la póliza y por el tiempo que dure la emergencia</t>
  </si>
  <si>
    <t>COBERTURA</t>
  </si>
  <si>
    <t>Anegación, avalancha y deslizamiento.</t>
  </si>
  <si>
    <t>Daños por agua.</t>
  </si>
  <si>
    <t>Explosión por cualquier causa.</t>
  </si>
  <si>
    <t>Extensión de Cobertura: Huracán, tornado, ciclón, granizo, vientos fuertes, caída de aeronaves, impacto de vehículos terrestres y humo, caída de rocas, derrumbes, caída de árboles, y en general ampliado a cualquier evento de la naturaleza no nombrado específicamente.</t>
  </si>
  <si>
    <t>Incendio y/o rayo.</t>
  </si>
  <si>
    <t>Maremoto, marejada, Tsunami.</t>
  </si>
  <si>
    <t>Continuidad de amparo.</t>
  </si>
  <si>
    <t>Índice variable del 5%</t>
  </si>
  <si>
    <t xml:space="preserve">Pago de la indemnización directamente contratistas y/o proveedores </t>
  </si>
  <si>
    <t xml:space="preserve">Amparo de terreno: </t>
  </si>
  <si>
    <t>Amparo para el inmueble. En caso que por orden de autoridad competente se indique que el inmueble no puede ser habitado por cualquier evento cubierto por la póliza, será indemnizado como una pérdida total.</t>
  </si>
  <si>
    <t>Restablecimiento automático del valor asegurado por pago de siniestro con pago de prima adicional.</t>
  </si>
  <si>
    <t>VALOR ASEGURADO INDIVIDUAL</t>
  </si>
  <si>
    <t>Corresponde al saldo insoluto de la deuda, incluyendo capital, intereses corrientes, intereses de mora, primas de seguro y cualquier otra suma a cargo del deudor, relacionada con el crédito.</t>
  </si>
  <si>
    <t>Aplicación de tasa única para todos los asegurados.</t>
  </si>
  <si>
    <t>Continuidad de cobertura.</t>
  </si>
  <si>
    <t>No aplicación de recargos por oficio o actividad.</t>
  </si>
  <si>
    <t>No exigencia de requisitos de asegurabilidad.</t>
  </si>
  <si>
    <t>CONDICIONES COMPLEMENTARIAS: Las condiciones complementarias, que comprenden amparos, límites, coberturas y cláusulas complementarias, no son de obligatorio ofrecimiento por los oferentes y se otorgará el máximo puntaje asignado para cada una de ellas al oferente que las presente bajo los mismos términos. Al oferente que las ofrezca modificando su texto en detrimento de METROSALUD, se calificará con cero (0) puntos.</t>
  </si>
  <si>
    <t>Anexo de enfermedades graves, adicional al básico obligatorio.</t>
  </si>
  <si>
    <t xml:space="preserve">Auxilio funerario $3.000.000 sin cobro de prima adicional </t>
  </si>
  <si>
    <t>REQUISITOS Y CONDICIONES TECNICAS SOLICITADAS</t>
  </si>
  <si>
    <t>ASEGURADO: Servidores Públicos en los Cargos reportados por la E.S.E METROSALUD y de acuerdo a la definición de Asegurado de la póliza.</t>
  </si>
  <si>
    <t>CARGOS ASEGURADOS:</t>
  </si>
  <si>
    <t>1 Gerente</t>
  </si>
  <si>
    <t>2  Subgerentes</t>
  </si>
  <si>
    <t xml:space="preserve">4  Directores Operativos   </t>
  </si>
  <si>
    <t>6 Miembros de la Junta Directiva</t>
  </si>
  <si>
    <t>5 Jefes de Oficina</t>
  </si>
  <si>
    <t>9 Directores de UPSS de Metrosalud</t>
  </si>
  <si>
    <t>9 Líderes de Programas</t>
  </si>
  <si>
    <t>Absorción, fusión o traslado de funciones.</t>
  </si>
  <si>
    <t>Investigaciones preliminares sublimite de $20.000.000 por evento y $100.000.000 por vigencia.</t>
  </si>
  <si>
    <t>·         Proceso Disciplinario: Notificación auto de imputación de cargo.</t>
  </si>
  <si>
    <t>·         Proceso Fiscal: Notificación auto de apertura de proceso.</t>
  </si>
  <si>
    <t>·         Proceso Penal: Ley 600 de 2000 - Citación a rendir indagatoria, Ley 906 de 2004 - Citación a primera audiencia.</t>
  </si>
  <si>
    <t>Responsabilidad impuesta por organismos de control externo con alcance de juicios de responsabilidad fiscal.</t>
  </si>
  <si>
    <t>Responsabilidad por perjuicios o faltantes por actos por los cuales se siga o se debiera seguir un juicio de responsabilidad fiscal.</t>
  </si>
  <si>
    <t>Cobertura de reembolso a la sociedad asegurada</t>
  </si>
  <si>
    <t>Costos de defensa por contaminación con límite mínimo de $100.000.000.</t>
  </si>
  <si>
    <t>Definición de evento, según clausulado de la aseguradora.</t>
  </si>
  <si>
    <t>Cubrimiento de organismos adscritos o vinculados.</t>
  </si>
  <si>
    <t>Eliminación de la exclusión de asegurado contra asegurado (siempre y cuando el reclamante no haya intervenido en la acción u omisión)</t>
  </si>
  <si>
    <t>Inclusión de METROSALUD como asegurado</t>
  </si>
  <si>
    <t>Cláusula de abuso de autoridad.</t>
  </si>
  <si>
    <t xml:space="preserve"> </t>
  </si>
  <si>
    <t>DEDUCIBLES: tabla de deducibles</t>
  </si>
  <si>
    <t>El proponente deberá señalar en forma clara y precisa los deducibles que serán asumidos por METROSALUD en caso de una pérdida.</t>
  </si>
  <si>
    <t>La propuesta que contenga los deducibles más bajos y que se ajusten a las necesidades de protección de METROSALUD, obtendrá el máximo puntaje, los demás en forma inversamente proporcional.</t>
  </si>
  <si>
    <t>Si el proponente no ofrece la aplicación de deducible alguno, obtendrá la máxima calificación, cuando ofrezca la aplicación de más de un deducible según el amparo afectado, la calificación correspondiente a esta póliza será la resultante del promedio entre la calificación obtenida y el número de deducibles ofrecidos en la respectiva póliza.</t>
  </si>
  <si>
    <t>La calificación por deducible se obtiene de multiplicar el puntaje por póliza por él  % asignado al rango en cada uno de los ramos.</t>
  </si>
  <si>
    <t>RAMO</t>
  </si>
  <si>
    <t>6.5. Responsabilidad Civil Clínicas</t>
  </si>
  <si>
    <t>Sin deducible ni mínimos</t>
  </si>
  <si>
    <t>Gastos de defensa sin deducible</t>
  </si>
  <si>
    <t>6.8. Incendio Deudores</t>
  </si>
  <si>
    <t>6.3. Manejo</t>
  </si>
  <si>
    <t>6.7. Transporte de Mercancías</t>
  </si>
  <si>
    <t>PARA TODOS LOS AMPAROS</t>
  </si>
  <si>
    <t>6.4. Responsabilidad Civil Extracontractual</t>
  </si>
  <si>
    <t>6.6. Transporte de Valores</t>
  </si>
  <si>
    <t xml:space="preserve">Hasta el 10%VP </t>
  </si>
  <si>
    <t xml:space="preserve">Entre el 11%VP y 20%VP </t>
  </si>
  <si>
    <t>Mas del 20% VP</t>
  </si>
  <si>
    <t>AMPARO BASICO INCENDIO</t>
  </si>
  <si>
    <t>COBERTURA BASICA EQUIPO ELECTRONICO</t>
  </si>
  <si>
    <t>EQUIPOS MOVILES Y PORTATILES</t>
  </si>
  <si>
    <t>HURTO SIMPLE Y CALIFICADO EQUIPO ELECTRONICO</t>
  </si>
  <si>
    <t>ROTURA MAQUINARIA</t>
  </si>
  <si>
    <t>POLIZAS SEGUROS GENERALES</t>
  </si>
  <si>
    <t>VR ASEGURADO</t>
  </si>
  <si>
    <t>Tasa</t>
  </si>
  <si>
    <t>Prima con IVA</t>
  </si>
  <si>
    <t>A.   SEGURO DE TODO RIESGO DAÑO MATERIAL</t>
  </si>
  <si>
    <t>B.    SEGURO DE AUTOMÓVILES</t>
  </si>
  <si>
    <t>C.   SEGURO GLOBAL DE MANEJO PARA ENTIDADES OFICIALES</t>
  </si>
  <si>
    <t>D.   SEGURO DE RESPONSABILIDAD CIVIL EXTRACONTRACTUAL (PLO)</t>
  </si>
  <si>
    <t>E.    SEGURO DE RESPONSABILIDAD CIVIL CLÍNICAS Y HOSPITALES</t>
  </si>
  <si>
    <t>F.     SEGURO DE TRANSPORTE DE VALORES</t>
  </si>
  <si>
    <t>G.   SEGURO DE TRANSPORTE DE MERCANCIAS</t>
  </si>
  <si>
    <t>H.    SEGURO DE INCENDIO DEUDORES HIPOTECARIOS</t>
  </si>
  <si>
    <t>I.      SEGURO DE GRUPO VIDA DEUDORES</t>
  </si>
  <si>
    <t>J.     SEGURO DE RESPONSABILIDAD CIVIL PARA SERVIDORES PUBLICOS</t>
  </si>
  <si>
    <t>VALOR TOTAL PRIMAS PROPUESTA BASICA</t>
  </si>
  <si>
    <t>Cargo:</t>
  </si>
  <si>
    <t>Fecha:</t>
  </si>
  <si>
    <t>K. CLAUSULAS COMPLEMENTARIAS A TODO EL PROGRAMA DE SEGUROS</t>
  </si>
  <si>
    <t>Cobertura para la unidad de investigaciones. Hace referencia a mantener la Cobertura de la póliza a Eventos derivados de posibles Unidades de Investigaciones que se creen al Interior de METROSALUD, con fines Científicos y afines, cumpliendo claro está con las Reglamentaciones y disposiciones legales</t>
  </si>
  <si>
    <t>R.C en viajes</t>
  </si>
  <si>
    <t>R.C por Daños a bienes de Empleados y Visitantes</t>
  </si>
  <si>
    <t>it</t>
  </si>
  <si>
    <t>POLIZAS DE SEGUROS A CONTRATAR</t>
  </si>
  <si>
    <t>Daños en instalaciones electrónicas de procesamiento de datos.</t>
  </si>
  <si>
    <t>A. De 0 a 5 años: 0%
B. De 5 a 10 años : 3%
C. Más de 10 años: 5%</t>
  </si>
  <si>
    <t>Así mismo, las adquisiciones que se realicen durante la vigencia del contrato de seguros, se liquidaran a las tasas adjudicadas en el contrato. El plazo para el aviso a la Aseguradora de las modificaciones en póliza y nuevas adquisiciones es ciento veinte (120) días.</t>
  </si>
  <si>
    <t>La Compañía de Seguros podrá revocar cualquiera de las pólizas que resulten de este proceso contractual o cualquiera de sus amparos adicionales en cualquier tiempo, pero deberá dar aviso escrito a la ESE METROSALUD sobre tal determinación con una antelación no menor  a ciento veinte (120) días a su fecha de efecto, excepto por el vencimiento del plazo original del término de adjudicación de la invitación y para los amparos de HMACC + AMIT, que será de 10 días.</t>
  </si>
  <si>
    <t xml:space="preserve">Bajo esta cláusula, la aseguradora se compromete a indemnizar las pérdidas y/o daños de bienes y/o personas sobre los cuales se haya o no presentado información o ésta sea imprecisa sobre su identificación, siempre y cuando se pueda evidenciar que el asegurado colocó a disposición de la aseguradora la información disponible que luego debe ser ajustada de conformidad con procesos de inventario y procedimientos institucionales. </t>
  </si>
  <si>
    <t>Para este seguro se acepta la presentación de pólizas individuales de Incendio y líneas aliadas, Sustracción, Equipo Electrónico (Equipo eléctrico y/o electrónico) y Rotura de Maquinaria, o de cualquier otra denominación, siempre y cuando no se desmejoren las condiciones técnicas solicitadas por METROSALUD.</t>
  </si>
  <si>
    <t>La aseguradora que atienda el programa de seguros de la E.S.E METROSALUD, deberá presentar trimestralmente un informe siniestral por cada una de las pólizas, con la siguiente información: No. Póliza, Ramo, Amparo afectado, Causa de la pérdida y/o daño, Bien(es) afectado(s), Valor de la(s) pérdida(s), Fecha del siniestro, Fecha del pago, Valor indemnizado, Deducible, Valor de la Reserva y cualquier otra información acordada previamente con el Asegurado; en medio magnético y acorde con la plataforma tecnológica de la E.S.E METROSALUD (EXCELL).</t>
  </si>
  <si>
    <t>EXTENSIÓN DE LA COBERTURA DE DAÑOS MATERIALES PARA EQUIPOS MÓVILES Y PORTÁTILES.</t>
  </si>
  <si>
    <t xml:space="preserve">AMPARO AUTOMÁTICO PARA EQUIPOS REEMPLAZADOS TEMPORALMENTE. </t>
  </si>
  <si>
    <t>COBERTURA AUTOMÁTICA PARA NUEVAS PROPIEDADES Y BIENES. SUBLÍMITE $20.000.000.000 Y AVISO DE CIENTO VEINTE (120) DÍAS.</t>
  </si>
  <si>
    <t xml:space="preserve">CLÁUSULA DE 72 HORAS PARA LOS EVENTOS DE LA NATURALEZA. </t>
  </si>
  <si>
    <t>HURTO CALIFICADO. Con un sublimite por evento de $5.000.000.000 amparando todos los bienes muebles, contenidos en general, dinero y títulos valores de propiedad de la E.S.E METROSALUD y de terceros, por los cuales sea legalmente responsable.</t>
  </si>
  <si>
    <t>GASTOS PARA LA EXTINCIÓN DEL SINIESTRO. 100% de los demostrados por el asegurado</t>
  </si>
  <si>
    <t>GASTOS DE HORAS EXTRAS, TRABAJO NOCTURNO O EN DÍAS FESTIVOS Y FLETE EXPRESO Y AÉREO. SUBLÍMITE $ 500.000.000</t>
  </si>
  <si>
    <t xml:space="preserve">REMOCIÓN DE ESCOMBROS Y GASTOS DE DEMOLICIÓN. SUBLÍMITE $2.000.000.000. </t>
  </si>
  <si>
    <t>GASTOS PARA LA DEMOSTRACIÓN DEL SINIESTRO. SUBLÍMITE. $ 500.000.000</t>
  </si>
  <si>
    <t>GASTOS DE AUDITORES, REVISORES Y CONTADORES. SUBLÍMITE $ 500.000.000</t>
  </si>
  <si>
    <t xml:space="preserve">GASTOS PARA LA PRESERVACIÓN DE BIENES. SUBLÍMITE $ 1000.000.000. </t>
  </si>
  <si>
    <t>GASTOS EXTRAORDINARIOS. SUBLÍMITE DE $750.000.000</t>
  </si>
  <si>
    <t xml:space="preserve">COBERTURA OBLIGATORIA PARA SOFTWARE Y GASTOS PARA REINSTALACIÓN DE SOFTWARE, COMO CONSECUENCIA DE UN EVENTO AMPARADO BAJO LA PÓLIZA. SUBLÍMITE DE $500.000.000. </t>
  </si>
  <si>
    <t xml:space="preserve">La compañía dará cobertura a bienes que, por alguna condición especial de fuerza mayor y por un lapso no superior a 72 horas, limite 50MM, deba permanecer fuera de los edificios a la intemperie. </t>
  </si>
  <si>
    <t>Los siniestros a los que se refiere la fórmula arriba indicada, serán registrados siempre que la fecha de su aviso a la aseguradora corresponda a la vigencia objeto del cálculo. Se califica con el máximo puntaje el mayor porcentaje ofrecido, los demás en forma proporcional.</t>
  </si>
  <si>
    <t>320 Puntos</t>
  </si>
  <si>
    <t>250 Puntos</t>
  </si>
  <si>
    <t>270 Puntos</t>
  </si>
  <si>
    <t>200 Puntos</t>
  </si>
  <si>
    <t>200 puntos</t>
  </si>
  <si>
    <t>PUNTAJE TOTAL EVALUACIÓN DEDUCIBLES</t>
  </si>
  <si>
    <t>Nombre persona responsable de propuesta por aseguradora:</t>
  </si>
  <si>
    <t xml:space="preserve">FIRMA </t>
  </si>
  <si>
    <r>
      <t>En caso de que la ESE METROSALUD, con todas las formalidades del caso, procedieran a transferir sus activos a otra entidad legalmente constituida y apta para ejecutar sus funciones, todas o en parte, las aseguradoras se obligan a mantener las pólizas en las mismas</t>
    </r>
    <r>
      <rPr>
        <i/>
        <sz val="10"/>
        <color theme="1"/>
        <rFont val="Calibri"/>
        <family val="2"/>
      </rPr>
      <t xml:space="preserve"> </t>
    </r>
    <r>
      <rPr>
        <sz val="10"/>
        <color theme="1"/>
        <rFont val="Calibri"/>
        <family val="2"/>
      </rPr>
      <t>condiciones pactadas, hasta la expiración de la vigencia y harán los endosos pertinentes en las pólizas.</t>
    </r>
  </si>
  <si>
    <r>
      <t>La E.S.E METROSALUD dispondrá de un plazo hasta de 120 días</t>
    </r>
    <r>
      <rPr>
        <i/>
        <sz val="10"/>
        <color theme="1"/>
        <rFont val="Calibri"/>
        <family val="2"/>
      </rPr>
      <t xml:space="preserve"> </t>
    </r>
    <r>
      <rPr>
        <sz val="10"/>
        <color theme="1"/>
        <rFont val="Calibri"/>
        <family val="2"/>
      </rPr>
      <t>calendario para avisar los siniestros al Asesor o a la Compañía de Seguros, contados a partir de la fecha en que los haya conocido.</t>
    </r>
  </si>
  <si>
    <t>1.     Todo Riesgo Daño Material</t>
  </si>
  <si>
    <t>2.     Manejo Sector Oficial</t>
  </si>
  <si>
    <t>3.     RC Extracontractual</t>
  </si>
  <si>
    <t>4.     Automóviles</t>
  </si>
  <si>
    <t>5.     RCE Clínicas Y Hospitales</t>
  </si>
  <si>
    <t>6.     RCE Servidores Públicos</t>
  </si>
  <si>
    <t>7.     Transporte Mercancías</t>
  </si>
  <si>
    <t>8.     Transporte Dinero</t>
  </si>
  <si>
    <t>9.     Incendio Deudores</t>
  </si>
  <si>
    <t>10.   Vida Grupo Deudores</t>
  </si>
  <si>
    <r>
      <t>A.</t>
    </r>
    <r>
      <rPr>
        <b/>
        <sz val="10"/>
        <color theme="1"/>
        <rFont val="Calibri"/>
        <family val="2"/>
      </rPr>
      <t>   SEGURO DE TODO RIESGO DAÑO MATERIAL</t>
    </r>
  </si>
  <si>
    <r>
      <t xml:space="preserve">Las condiciones, amparos, límites y coberturas que se detallan a continuación (salvo las condiciones complementarias) </t>
    </r>
    <r>
      <rPr>
        <b/>
        <sz val="10"/>
        <color theme="1"/>
        <rFont val="Calibri"/>
        <family val="2"/>
      </rPr>
      <t>son de obligatorio ofrecimiento por parte de los oferentes</t>
    </r>
    <r>
      <rPr>
        <sz val="10"/>
        <color theme="1"/>
        <rFont val="Calibri"/>
        <family val="2"/>
      </rPr>
      <t>, por lo tanto no tienen puntaje.</t>
    </r>
  </si>
  <si>
    <r>
      <t>Si en la propuesta se omiten o restringen, una o varias de las condiciones básicas obligatorias, el ramo será calificado como</t>
    </r>
    <r>
      <rPr>
        <b/>
        <sz val="10"/>
        <color theme="1"/>
        <rFont val="Calibri"/>
        <family val="2"/>
      </rPr>
      <t xml:space="preserve"> NO CUMPLE TECNICAMENTE</t>
    </r>
    <r>
      <rPr>
        <sz val="10"/>
        <color theme="1"/>
        <rFont val="Calibri"/>
        <family val="2"/>
      </rPr>
      <t xml:space="preserve"> </t>
    </r>
    <r>
      <rPr>
        <b/>
        <sz val="10"/>
        <color theme="1"/>
        <rFont val="Calibri"/>
        <family val="2"/>
      </rPr>
      <t>Y SERÀ RECHAZADA LA OFERTA.</t>
    </r>
  </si>
  <si>
    <r>
      <t>PAGO DE HONORARIOS PROFESIONALES. SUBLÍMITE. $ 500.000.000.</t>
    </r>
    <r>
      <rPr>
        <sz val="11"/>
        <color rgb="FF000000"/>
        <rFont val="Calibri"/>
        <family val="2"/>
      </rPr>
      <t xml:space="preserve"> </t>
    </r>
  </si>
  <si>
    <r>
      <t>GASTOS DE VIAJE Y ESTADÍA. SUBLÍMITE $ 500.000.000</t>
    </r>
    <r>
      <rPr>
        <sz val="11"/>
        <color rgb="FF000000"/>
        <rFont val="Calibri"/>
        <family val="2"/>
      </rPr>
      <t xml:space="preserve">. </t>
    </r>
  </si>
  <si>
    <r>
      <t>COBERTURA PARA CONJUNTOS.</t>
    </r>
    <r>
      <rPr>
        <sz val="11"/>
        <color rgb="FF000000"/>
        <rFont val="Calibri"/>
        <family val="2"/>
      </rPr>
      <t xml:space="preserve"> límite para Software de $200.000.000). Sublimite del amparo: $ 300.000.000.</t>
    </r>
  </si>
  <si>
    <r>
      <t>EXTENSIÓN DE LA COBERTURA A HURTO Y HURTO CALIFICADO PARA EQUIPOS MÓVILES Y PORTÁTILES. SUBLÍMITE DE $450.000.000</t>
    </r>
    <r>
      <rPr>
        <sz val="11"/>
        <color rgb="FF000000"/>
        <rFont val="Calibri"/>
        <family val="2"/>
      </rPr>
      <t xml:space="preserve"> </t>
    </r>
    <r>
      <rPr>
        <b/>
        <sz val="11"/>
        <color rgb="FF000000"/>
        <rFont val="Calibri"/>
        <family val="2"/>
      </rPr>
      <t>EVENTO/ VIGENCIA</t>
    </r>
  </si>
  <si>
    <r>
      <t>CONDICIONES COMPLEMENTARIAS</t>
    </r>
    <r>
      <rPr>
        <sz val="10"/>
        <color theme="1"/>
        <rFont val="Calibri"/>
        <family val="2"/>
      </rPr>
      <t xml:space="preserve"> </t>
    </r>
  </si>
  <si>
    <t xml:space="preserve">PAGO OPORTUNO DE SINIESTROS: </t>
  </si>
  <si>
    <t>1.     Para siniestros cuyo valor reclamado sea inferior a la suma de 20 SMMLV, el asegurado queda facultado para contratar directamente las reparaciones y/o reposiciones, previo análisis de cotizaciones de proveedor competente y calificado (mínimo dos para reparaciones y una para reposición). La aseguradora pagará directamente al contratista, dentro de los 30 días calendario siguientes al recibo a satisfacción por parte del asegurado.</t>
  </si>
  <si>
    <t>2.     Una vez radicada la reclamación, la aseguradora liquidara en los plazos antes indicados y como anticipo de indemnización, el 50% en todos los ramos (menos RC Clínicas y Servidores Públicos).</t>
  </si>
  <si>
    <t>3.     Para siniestros cuya cuantía no supere los 3 SMMLV, la aseguradora se compromete a efectuar el pago en los diez (10) días hábiles siguientes a la radicación de la documentación necesaria para la reclamación.</t>
  </si>
  <si>
    <t>4.     Para siniestros cuya cuantía supere los 3 SMMLV y máximo 20 SMMLV, la aseguradora se compromete a efectuar el pago en los treinta (30) días calendario siguientes a la radicación de la documentación necesaria para la reclamación, de conformidad con el Código de Comercio.</t>
  </si>
  <si>
    <t>5.     Casos de urgencia: ante circunstancias de urgencia, premura, oportunidad y eficiencia en la gestión pública, que pudieran agravar el riesgo o las pérdidas o impactar negativamente el servicio de salud a la comunidad, la aseguradora se compromete a girar los anticipos con un término no mayor a tres días hábiles siguientes a la radiación de la documentación del siniestro.</t>
  </si>
  <si>
    <r>
      <t xml:space="preserve">La siguiente tabla es de obligatorio cumplimiento por parte de los oferentes y en caso de proponer una tabla diferente el ramo será calificado como </t>
    </r>
    <r>
      <rPr>
        <b/>
        <sz val="10"/>
        <color theme="1"/>
        <rFont val="Calibri"/>
        <family val="2"/>
      </rPr>
      <t>NO CUMPLE TECNICAMENTE Y SERA RECHAZADO</t>
    </r>
  </si>
  <si>
    <r>
      <t>B.</t>
    </r>
    <r>
      <rPr>
        <b/>
        <sz val="10"/>
        <color theme="1"/>
        <rFont val="Calibri"/>
        <family val="2"/>
      </rPr>
      <t>    SEGURO DE AUTOMÓVILES</t>
    </r>
  </si>
  <si>
    <r>
      <t xml:space="preserve">Las condiciones, amparos, límites y coberturas que se detallan </t>
    </r>
    <r>
      <rPr>
        <b/>
        <sz val="10"/>
        <color theme="1"/>
        <rFont val="Calibri"/>
        <family val="2"/>
      </rPr>
      <t>son de obligatorio ofrecimiento por parte de los oferentes</t>
    </r>
    <r>
      <rPr>
        <sz val="10"/>
        <color theme="1"/>
        <rFont val="Calibri"/>
        <family val="2"/>
      </rPr>
      <t>, por lo tanto no tienen puntaje.</t>
    </r>
  </si>
  <si>
    <r>
      <t xml:space="preserve">Si en la propuesta se omiten, se modifican en detrimento del asegurado o se  condicionan una o varias de las coberturas básicas obligatorias, el ramo será calificado como </t>
    </r>
    <r>
      <rPr>
        <b/>
        <sz val="10"/>
        <color theme="1"/>
        <rFont val="Calibri"/>
        <family val="2"/>
      </rPr>
      <t>NO CUMPLE TECNICAMENTE Y SERA RECHAZADO.</t>
    </r>
  </si>
  <si>
    <r>
      <t>C.</t>
    </r>
    <r>
      <rPr>
        <b/>
        <sz val="10"/>
        <color theme="1"/>
        <rFont val="Calibri"/>
        <family val="2"/>
      </rPr>
      <t>   SEGURO GLOBAL DE MANEJO PARA ENTIDADES OFICIALES</t>
    </r>
  </si>
  <si>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SERA RECHAZADO</t>
    </r>
  </si>
  <si>
    <r>
      <t>D.</t>
    </r>
    <r>
      <rPr>
        <b/>
        <sz val="10"/>
        <color theme="1"/>
        <rFont val="Calibri"/>
        <family val="2"/>
      </rPr>
      <t>   SEGURO DE RESPONSABILIDAD CIVIL EXTRACONTRACTUAL (PLO)</t>
    </r>
  </si>
  <si>
    <r>
      <t xml:space="preserve">Si en la propuesta se omiten, se modifican en detrimento del asegurado o se  condicionan una o varias de las condiciones básicas obligatorias, el ramo será calificado como </t>
    </r>
    <r>
      <rPr>
        <b/>
        <sz val="10"/>
        <color theme="1"/>
        <rFont val="Calibri"/>
        <family val="2"/>
      </rPr>
      <t>NO CUMPLE TECNICAMENTE Y SERA RECHAZADO.</t>
    </r>
  </si>
  <si>
    <r>
      <t>F.</t>
    </r>
    <r>
      <rPr>
        <b/>
        <sz val="10"/>
        <color theme="1"/>
        <rFont val="Calibri"/>
        <family val="2"/>
      </rPr>
      <t>     SEGURO DE TRANSPORTE DE VALORES</t>
    </r>
  </si>
  <si>
    <r>
      <t xml:space="preserve">Las condiciones, amparos, límites y coberturas que se detallan </t>
    </r>
    <r>
      <rPr>
        <b/>
        <sz val="10"/>
        <color theme="1"/>
        <rFont val="Calibri"/>
        <family val="2"/>
      </rPr>
      <t>son de obligatorio ofrecimiento</t>
    </r>
    <r>
      <rPr>
        <sz val="10"/>
        <color theme="1"/>
        <rFont val="Calibri"/>
        <family val="2"/>
      </rPr>
      <t xml:space="preserve"> </t>
    </r>
    <r>
      <rPr>
        <b/>
        <sz val="10"/>
        <color theme="1"/>
        <rFont val="Calibri"/>
        <family val="2"/>
      </rPr>
      <t>por parte de los oferentes</t>
    </r>
    <r>
      <rPr>
        <sz val="10"/>
        <color theme="1"/>
        <rFont val="Calibri"/>
        <family val="2"/>
      </rPr>
      <t>, por lo tanto no tienen puntaje.</t>
    </r>
  </si>
  <si>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SERA RECHAZADO.</t>
    </r>
  </si>
  <si>
    <r>
      <t>G.</t>
    </r>
    <r>
      <rPr>
        <b/>
        <sz val="10"/>
        <color theme="1"/>
        <rFont val="Calibri"/>
        <family val="2"/>
      </rPr>
      <t>   SEGURO DE TRANSPORTE DE MERCANCIAS</t>
    </r>
  </si>
  <si>
    <r>
      <t>H.</t>
    </r>
    <r>
      <rPr>
        <b/>
        <sz val="10"/>
        <color theme="1"/>
        <rFont val="Calibri"/>
        <family val="2"/>
      </rPr>
      <t>    SEGURO DE INCENDIO DEUDORES HIPOTECARIOS</t>
    </r>
  </si>
  <si>
    <r>
      <t>I.</t>
    </r>
    <r>
      <rPr>
        <b/>
        <sz val="10"/>
        <color theme="1"/>
        <rFont val="Calibri"/>
        <family val="2"/>
      </rPr>
      <t>      SEGURO DE GRUPO VIDA DEUDORES</t>
    </r>
  </si>
  <si>
    <t>Cobertura de Vehículo en reemplazo para automotores de uso administrativo.</t>
  </si>
  <si>
    <r>
      <rPr>
        <b/>
        <sz val="10"/>
        <color theme="1"/>
        <rFont val="Calibri"/>
        <family val="2"/>
      </rPr>
      <t>ANEXO DEFINICIÓN DE COBERTURAS, DEDUCIBLES, SUBLIMITES Y CLAUSULAS ESPECIALES</t>
    </r>
    <r>
      <rPr>
        <sz val="10"/>
        <color theme="1"/>
        <rFont val="Calibri"/>
        <family val="2"/>
      </rPr>
      <t>. Contiene las definiciones específicas de coberturas, deducibles, sublimites, clausulas y cada una de las necesidades de cobertura o protección de la E.S.E Metrosalud en su programa de seguros generales.</t>
    </r>
  </si>
  <si>
    <t>A. De 0 a 5 años: 0%
B. De 5 a 10 años : 2%
C. Más de 10 años: 3%  Nota: El máximo de demerito a aplicar será del 60%</t>
  </si>
  <si>
    <t>Relación planta de cargos: (Anexo No. 2) 2.269 empleados</t>
  </si>
  <si>
    <t xml:space="preserve">EXTENSIÓN DE COBERTURA PARA EMPLEADOS OCASIONALES, TEMPORALES Y TRANSITORIOS AL 100% DEL VALOR ASEGURADO. </t>
  </si>
  <si>
    <t>EXTENSIÓN DE COBERTURA PARA EMPLEADOS DE FIRMAS ESPECIALIZADAS Y OTROS AL 100% DEL VALOR ASEGURADO</t>
  </si>
  <si>
    <t>Cobertura Global de manejo</t>
  </si>
  <si>
    <t>JUICIOS CON RESPONSABILIDAD FISCAL.</t>
  </si>
  <si>
    <t xml:space="preserve">PÉRDIDAS DE EMPLEADOS NO IDENTIFICADOS, AL 100% VALOR ASEGURADO. </t>
  </si>
  <si>
    <t>PROTECCIÓN DE DEPÓSITOS BANCARIOS. AL 100% DEL VALOR ASEGURADO.</t>
  </si>
  <si>
    <t xml:space="preserve">DEFINICIÓN DE TRABAJADOR O EMPLEADO. </t>
  </si>
  <si>
    <t xml:space="preserve">GASTOS ADICIONALES POR TIEMPO EXTRA. (Sublímite del 20% del valor asegurado). </t>
  </si>
  <si>
    <t>BENEFICIARIOS: Terceros afectados.</t>
  </si>
  <si>
    <t>UBICACIÓN: El contrato de seguro se regirá por las leyes de la República de Colombia</t>
  </si>
  <si>
    <t>LIMITE ASEGURADO EVENTO/VIGENCIA</t>
  </si>
  <si>
    <t>PREDIOS, LABORES Y OPERACIONES</t>
  </si>
  <si>
    <t>AMPARO AUTOMÁTICO PARA NUEVOS PREDIOS Y OPERACIONES, hasta 90 días</t>
  </si>
  <si>
    <t>GASTOS MÉDICOS, Sublímite de $500 millones evento/ 1.000 millones vigencia</t>
  </si>
  <si>
    <t>PERSONAL DE SEGURIDAD Y VIGILANCIA. Aplica Decreto 356/94.</t>
  </si>
  <si>
    <t>R.C CRUZADA ENTRE CONTRATISTAS. Sublímite de $500 millones evento / $1.500 millones vigencia.</t>
  </si>
  <si>
    <t>R.C VIGILANCIA</t>
  </si>
  <si>
    <t>R.C POSESIÓN Y USO DE CAFETERÍAS, CASINOS, RESTAURANTES, BARES, CAMPOS DEPORTIVOS Y CLUBES Y LOCALES</t>
  </si>
  <si>
    <t>R.C. AVISOS, VALLAS Y LETREROS DENTRO O FUERA DE PREDIOS</t>
  </si>
  <si>
    <t>R.C. CONTRATISTAS Y SUBCONTRATISTAS INDEPENDIENTES, En exceso de las garantías exigidas por la ley 80 de 1993. Sublimite 500.000.000/1.500.000.000 evento/vigencia</t>
  </si>
  <si>
    <t>R.C. PARA BIENES BAJO CUIDADO, TENENCIA Y CONTROL.</t>
  </si>
  <si>
    <t>Responsabilidad Civil Ambiental: 20% evento/70% vigencia. Del limite asegurado</t>
  </si>
  <si>
    <t>R.C. POR ACTIVIDADES SOCIALES Y DEPORTIVAS. Sociales y culturales dentro o fuera de predios</t>
  </si>
  <si>
    <t>R.C. POR LA PARTICIPACIÓN DEL ASEGURADO EN FERIAS Y EXPOSICIONES, nacionales e internacionales.</t>
  </si>
  <si>
    <t>R.C. POR LA POSESIÓN, USO Y/O MANTENIMIENTO, DE DEPOSITOS TANQUES Y TUBERÍAS, UBICADOS O INSTALADOS DENTRO DE LOS PREDIOS DEL ASEGURADO.</t>
  </si>
  <si>
    <t>R.C. PRODUCTOS Y SERVICIOS PRESTADOS</t>
  </si>
  <si>
    <t>R.C. PROPIETARIOS, ARRENDATARIOS Y POSEEDORES</t>
  </si>
  <si>
    <t xml:space="preserve">R.C. USO DE ASCENSORES, montacargas, escaleras, grúas, elevadores y equipos similares </t>
  </si>
  <si>
    <t>R.C. USO DE MÁQUINAS Y EQUIPOS DE TRABAJO</t>
  </si>
  <si>
    <t>R.C TRANSPORTE DE MERCANCÍAS Y DEMÁS BIENES</t>
  </si>
  <si>
    <t>GASTOS JUDICIALES Y DE DEFENSA, con un Sublímite de $50/300 millones, evento/ vigencia.</t>
  </si>
  <si>
    <t>DEFENSA DE CUALQUIER DEMANDA CIVIL, Dirigida contra el asegurado con un sublimite del 5% del valor asegurado</t>
  </si>
  <si>
    <t>CLÁUSULA DE JURISDICCIÓN Y SOLUCIÓN DE CONTROVERSIAS</t>
  </si>
  <si>
    <t>CONOCIMIENTO DEL RIESGO</t>
  </si>
  <si>
    <t>DESIGNACIÓN DE BIENES</t>
  </si>
  <si>
    <t>INDEMNIZACIÓN POR CLARA EVIDENCIA SIN QUE EXISTA PREVIO FALLO JUDICIAL</t>
  </si>
  <si>
    <t>NO CONCURRENCIA DE AMPAROS, CLÁUSULAS O CONDICIONES</t>
  </si>
  <si>
    <t>R.C POLUCIÓN Y CONTAMINACIÓN (INCLUIDA LA AMBIENTAL) SÚBITA, ACCIDENTAL E IMPREVISTA Sublímite de 500 millones/1.500 millones, evento/vigencia</t>
  </si>
  <si>
    <t>R. C POR TRANSPORTES DE COMBUSTIBLES CUMPLIENDO CON LOS REQUERIMIENTOS DE LA LEY</t>
  </si>
  <si>
    <t>R.C DEL ASEGURADO FRENTE A FAMILIARES DE LOS TRABAJADORES</t>
  </si>
  <si>
    <t>CLÁUSULA DE APLICACIÓN DE CONDICIONES PARTICULARES</t>
  </si>
  <si>
    <t xml:space="preserve">VALOR ASEGURADO: </t>
  </si>
  <si>
    <t>AMIT, HMACCOP, HUELGA, SABOTAJE Y TERRORISMO</t>
  </si>
  <si>
    <t>AMPARO PATRIMONIAL</t>
  </si>
  <si>
    <t>ASISTENCIA EN VIAJE PARA TODOS LOS VEHÍCULOS</t>
  </si>
  <si>
    <t>ASISTENCIA JURÍDICA EN PROCESO PENAL POR EVENTO</t>
  </si>
  <si>
    <t>ASISTENCIA JURÍDICA EN PROCESO CIVIL POR EVENTO</t>
  </si>
  <si>
    <t>ASISTENCIA JURÍDICA EN PROCESO DE REPARACIÓN DIRECTA POR EVENTO</t>
  </si>
  <si>
    <t>DAÑOS MUTUOS</t>
  </si>
  <si>
    <t>NO APLICACIÓN DE DEDUCIBLE</t>
  </si>
  <si>
    <t>TERREMOTO, TEMBLOR Y/O ERUPCIÓN VOLCÁNICA, FENÓMENOS Y/O CUALQUIER EVENTO DE LA NATURALEZA</t>
  </si>
  <si>
    <t>EXPERTICIA TECNICO</t>
  </si>
  <si>
    <t>ACTUALIZACIÓN DE LOS VALORES ASEGURADOS</t>
  </si>
  <si>
    <t>AMPARO AUTOMÁTICO DE VEHÍCULOS OMITIDOS EN LA RELACIÓN INICIAL. Con término de cincuenta (60) días para el aviso, con el respectivo cobro de la prima</t>
  </si>
  <si>
    <t>AVISOS Y LETREROS</t>
  </si>
  <si>
    <t>CASA CÁRCEL HASTA 65 SMDLV</t>
  </si>
  <si>
    <t>COBERTURA PARA VEHÍCULOS BLINDADOS</t>
  </si>
  <si>
    <t>PAGO A CONTRATISTA Y PROVEEDORES</t>
  </si>
  <si>
    <t>DETERMINACIÓN DEL COSTO DEL SEGURO CON TASA ÚNICA, APLICABLE TAMBIÉN A LAS NUEVAS INCLUSIONES</t>
  </si>
  <si>
    <t>ESQUEMA DE ATENCIÓN DE SINIESTROS Y RED DE TALLERES</t>
  </si>
  <si>
    <t>EXTENSIÓN DE LA COBERTURA PARA AMPARAR TRANSPORTE DE MERCANCÍAS AZAROSAS, INFLAMABLES O EXPLOSIVAS</t>
  </si>
  <si>
    <t>EXTENSIÓN DE RESPONSABILIDAD CIVIL CUANDO EL VEHÍCULO NO ESTÉ SIENDO CONDUCIDO</t>
  </si>
  <si>
    <t>EXTENSIÓN TERRITORIAL</t>
  </si>
  <si>
    <t>INSPECCIÓN DE VEHÍCULOS ACTUALMENTE ASEGURADOS</t>
  </si>
  <si>
    <t>COBERTURA AUTOMATICA PARA VEHICULOS USADOS</t>
  </si>
  <si>
    <t>MARCACIÓN ANTIRROBO GRATUITA PARA LOS VEHÍCULOS ASEGURADOS</t>
  </si>
  <si>
    <t>NO EXIGENCIA DE DISPOSITIVOS DE SEGURIDAD CONTRA HURTO Y/O HURTO CALIFICADO</t>
  </si>
  <si>
    <t>NO INSPECCIÓN DE VEHÍCULOS NUEVOS DE CONCESIONARIO</t>
  </si>
  <si>
    <t>NO RESTRICCIÓN DE COBERTURA O APLICACIÓN DE GARANTÍAS</t>
  </si>
  <si>
    <t>PAGO DE LA INDEMNIZACIÓN PARA PÉRDIDAS MENORES, MEDIANTE REPARACIÓN</t>
  </si>
  <si>
    <t>PAGOS DE RESPONSABILIDAD CIVIL CON BASE EN MANIFIESTA CULPABILIDAD</t>
  </si>
  <si>
    <t>RESTITUCIÓN AUTOMÁTICA DE LA SUMA ASEGURADA</t>
  </si>
  <si>
    <t>ÁMBITO TERRITORIAL: Colombia</t>
  </si>
  <si>
    <t>CLÁUSULA DE EXTENSIÓN DEL PERÍODO DE COBERTURA</t>
  </si>
  <si>
    <t>DAÑOS EXTRA PATRIMONIALES. Sublímite de 300.000.000 por evento y 600.000.000 por vigencia</t>
  </si>
  <si>
    <t>Gasto médicos Sublímite de $50/200 millones Evento/Vigencia</t>
  </si>
  <si>
    <t>GASTOS DE DEFENSA EN PROCESO PENAL. Sublimitado a $ 30’. / 300’.000.000, Evento / Vigencia.</t>
  </si>
  <si>
    <t>GASTOS DE DEFENSA EN PROCESO CIVIL. Sublimitado a $ 30’. / 300’.000.000, Evento / Vigencia</t>
  </si>
  <si>
    <t xml:space="preserve">ERRORES U OMISIONES PROFESIONALES. 
</t>
  </si>
  <si>
    <r>
      <t xml:space="preserve">PRESUPUESTO ANUAL DE MOVILIZACIONES: </t>
    </r>
    <r>
      <rPr>
        <sz val="10"/>
        <color theme="1"/>
        <rFont val="Calibri"/>
        <family val="2"/>
      </rPr>
      <t>$</t>
    </r>
  </si>
  <si>
    <t>LIMITE POR DESPACHO: $</t>
  </si>
  <si>
    <t>PRESUPUESTO ANUAL DE MOVILIZACIONES $</t>
  </si>
  <si>
    <t>LIMITE POR DESPACHO $</t>
  </si>
  <si>
    <t>PERJUICIOS O DETRIMENTOS PATRIMONIALES, límite Asegurado, $5.000.000.000 evento / agregado anual</t>
  </si>
  <si>
    <t>GASTOS DE DEFENSA: Sublímite de $ 50.000.000 por persona, $ 100.000.000 por evento y $ 500.000.000 en el agregado anual</t>
  </si>
  <si>
    <t>MODIFICACIÓN EN LAS LEYES EXISTENTES</t>
  </si>
  <si>
    <t>LIBRE ESCOGENCIA DE ABOGADO PARA LA DEFENSA</t>
  </si>
  <si>
    <t xml:space="preserve">GARANTIAS: El transporte podrá ser realizado con funcionarios propios de la E.S.E METROSALUD y cumpliendo con las siguientes garantías:
• Despachos hasta $10.000.000: mensajero o funcionario de la E.S.E METROSALUD
• Entre $10.000.000 y $20.000.000: Mensajero con acompañante.
• Entre $20.000.000 y $ 30.000.000: Mensajero con persona armada.
• Mayor de $ 30.000.000: Transportadora de valores.
Se aceptan otras Condiciones que vayan en beneficio de la E.S.E. METROSALUD  </t>
  </si>
  <si>
    <t>CONTENIDOS:</t>
  </si>
  <si>
    <t>BIENES ASEGURADOS:</t>
  </si>
  <si>
    <t>AÑO</t>
  </si>
  <si>
    <t>150 Puntos</t>
  </si>
  <si>
    <t>360 Puntos</t>
  </si>
  <si>
    <t>Todo Riesgo Daños Materiales: PARA CUALQUIER DAÑO O PERDIDA CUYO VALOR INDIVIDUALMENTE CONSIDERADO SEA SUPERIOR A LA SUMA DE OCHO (8) SMMLV</t>
  </si>
  <si>
    <t>TODO RIESGO</t>
  </si>
  <si>
    <t xml:space="preserve">RENTA PARA INSTALACIONES Y EDIFICIOS PROPIOS. PERÍODO DE DOCE (12) MESES Y SUBLÍMITE POR MES DE $100.000.000. </t>
  </si>
  <si>
    <t>EQUIPOS DE REEMPLAZO TEMPORAL.</t>
  </si>
  <si>
    <t>ATRACO EN PREDIOS.</t>
  </si>
  <si>
    <t>AMPARO AUTOMÁTICO PARA EQUIPOS NO INFORMADOS. Sublímite $200.000.000.</t>
  </si>
  <si>
    <t>AMPARO AUTOMÁTICO PARA CAMBIO DE UBICACIÓN DEL RIESGO. Informada por el asegurado dentro de los siguientes ciento veinte (120) días.</t>
  </si>
  <si>
    <t>AMPARO AUTOMÁTICO PARA BIENES EN FERIAS, eventos y exposiciones en el territorio nacional. Sublímite $500.000.000.</t>
  </si>
  <si>
    <t xml:space="preserve">AMPARO PARA BIENES DE PROPIEDAD DEL ASEGURADO EN PREDIOS O BAJO LA RESPONSABILIDAD DE TERCEROS. Sublímite $500.000.000, aviso ciento veinte (120) días. </t>
  </si>
  <si>
    <t>DAÑOS MATERIALES. El limite asegurado por evento del 100% del valor asegurable para todos y cada uno de los predios, excepto HMACC - AMIT cuya cobertura tiene un sublimite de $50.000.000.000 por riesgo y para hurto simple $5.000.000.000 por riesgo.</t>
  </si>
  <si>
    <t>APLICACIÓN DE UN SOLO DEDUCIBLE EN CASO DE SINIESTRO QUE AFECTE VARIOS AMPAROS Y/O INTERESES.</t>
  </si>
  <si>
    <t xml:space="preserve">CLÁUSULA DE ADECUACIÓN DE CONSTRUCCIONES A LAS NORMAS DE SISMO RESISTENCIA. SUBLÍMITE DEL 20% DEL VALOR DE LA REPARACIÓN O RECONSTRUCCIÓN DE LA PARTE DE LA EDIFICACIÓN AFECTADA. </t>
  </si>
  <si>
    <t>COBERTURA POR HUNDIMIENTOS, corrimiento del terreno o desprendimiento de tierras rocas.</t>
  </si>
  <si>
    <t xml:space="preserve">DAÑOS A CAUSA DE INSTALACIONES DE EQUIPOS DE CLIMATIZACIÓN. Sublímite $1.000.000.000 </t>
  </si>
  <si>
    <t>DAÑOS POR FALLAS EN EL SUMINISTRO DE ENERGÍA ELÉCTRICA, AGUA O GAS.</t>
  </si>
  <si>
    <t>GASTOS PARA LA ADECUACIÓN DE SUELOS Y TERRENOS, hasta el 5% del valor asegurable del bien inmueble afectado.</t>
  </si>
  <si>
    <t>GASTOS PARA LA OBTENCIÓN DE LICENCIAS Y PERMISOS PARA RECONSTRUIR EL INMUEBLE ASEGURADO</t>
  </si>
  <si>
    <t>NO APLICACIÓN DE DEDUCIBLE PARA EVENTOS DIFERENTES A AMIT/HAMCC Y TERREMOTO</t>
  </si>
  <si>
    <t>NO APLICACIÓN DE INFRASEGURO</t>
  </si>
  <si>
    <t>PRIMERA OPCIÓN DE COMPRA DEL SALVAMENTO POR EL ASEGURADO</t>
  </si>
  <si>
    <t>SUBROGACIÓN.</t>
  </si>
  <si>
    <t>PROPIEDAD HORIZONTAL</t>
  </si>
  <si>
    <t>EXPERTICIO TECNICO</t>
  </si>
  <si>
    <t>NO CONCURRENCIA DE AMPAROS, Cláusulas o condiciones.</t>
  </si>
  <si>
    <t xml:space="preserve">COBERTURA PARA REFORMAS Y CONSTRUCCIONES. Sublímite de $500.000.000 </t>
  </si>
  <si>
    <t xml:space="preserve">REPARACIONES EN CASO DE SINIESTRO. Sin exceder el deducible contratado en más de $50.000.000 </t>
  </si>
  <si>
    <t>CLÁUSULA DE VALORES GLOBALES</t>
  </si>
  <si>
    <t>OBJETO DEL SEGURO: Amparar los riesgos que impliquen menoscabo de los fondos o bienes de propiedad, bajo tenencia, control y/o responsabilidad de la E.S.E METROSALUD, causados por acciones y omisiones deshonestas o fraudulentas de  sus servidores , que incurran en delitos contra la administración pública, fallos con responsabilidad fiscal o en  alcances por incumplimiento de las disposiciones legales y reglamentarias, incluyendo el costo de la rendición o reconstrucción de cuentas en caso de abandono del cargo o fallecimiento del empleado o funcionario.</t>
  </si>
  <si>
    <t>COBERTURAS BÁSICAS:</t>
  </si>
  <si>
    <t>ALCANCES FISCALES.</t>
  </si>
  <si>
    <t>DELITOS CONTRA EL PATRIMONIO ECONÓMICO</t>
  </si>
  <si>
    <t xml:space="preserve">CLAUSULAS BÁSICAS: </t>
  </si>
  <si>
    <t>CLÁUSULA DE CONDICIÓN DE COMPENSACIÓN</t>
  </si>
  <si>
    <t>DETERMINACIÓN DE LA PÉRDIDA INDEMNIZABLE</t>
  </si>
  <si>
    <t>CLÁUSULA DE INEXISTENCIA DE PARTES EN EL MERCADO</t>
  </si>
  <si>
    <t>VALOR ASEGURADO PARA PERDIDAS PARCIALES Y TOTALES</t>
  </si>
  <si>
    <r>
      <t>E.</t>
    </r>
    <r>
      <rPr>
        <b/>
        <sz val="10"/>
        <color theme="1"/>
        <rFont val="Calibri"/>
        <family val="2"/>
      </rPr>
      <t>    SEGURO DE RESPONSABILIDAD CIVIL PROFESIONAL CLÍNICAS Y HOSPITALES</t>
    </r>
  </si>
  <si>
    <t xml:space="preserve">ARCHIVOS Y DOCUMENTOS. Sublímite de $1.500.000.000. </t>
  </si>
  <si>
    <t xml:space="preserve">AMPARO PARA BIENES FUERA DE EDIFICIOS. </t>
  </si>
  <si>
    <t xml:space="preserve">ACTOS DE AUTORIDAD. </t>
  </si>
  <si>
    <t>GASTOS DE TRANSPORTE POR PÉRDIDAS PARCIALES O TOTALES (DAÑOS Y/O HURTO Y HURTO CALIFICADO), límite de $40.000 diarios y hasta sesenta (60) días</t>
  </si>
  <si>
    <t xml:space="preserve">AMPARO AUTOMÁTICO DE EQUIPOS Y ACCESORIOS, Hasta el $50.000.000 y término de sesenta (60) días para aviso, con cobro de la prima </t>
  </si>
  <si>
    <t>RESPONSABILIDAD CIVIL EXTRACONTRACTUAL.</t>
  </si>
  <si>
    <t>?</t>
  </si>
  <si>
    <t>COBERTURA DE PÉRDIDA PARCIAL POR HURTO NO DEBE CONTEMPLAR EXCLUSIONES</t>
  </si>
  <si>
    <t>REPORTE DE SINIESTROS A LA CENTRAL DE INFORMACIÓN DE LA ASEGURADORA</t>
  </si>
  <si>
    <t>GASTOS PARA LA DEMOSTRACIÓN DE SINIESTRO Sublímite del 20% del valor asegurado</t>
  </si>
  <si>
    <t xml:space="preserve">GASTOS POR PAGOS DE AUDITORES REVISORES Y CONTADORES. (Sublímite del 20% del valor asegurado). </t>
  </si>
  <si>
    <t>MODIFICACIÓN A CARGOS</t>
  </si>
  <si>
    <t>NO APLICACIÓN DE DEDUCIBLE PARA CAJAS MENORES</t>
  </si>
  <si>
    <t>PAGO DE LA INDEMNIZACIÓN</t>
  </si>
  <si>
    <t>RECLAMACIÓN DIRECTA</t>
  </si>
  <si>
    <t xml:space="preserve">Costo en juicios y Honorarios profesionales. Sublímite básico obligatorio del 20% sobre el valor asegurado </t>
  </si>
  <si>
    <t>LIMITES ASEGURADOS:</t>
  </si>
  <si>
    <t xml:space="preserve">OFERTA BASICA MINIMA: $  </t>
  </si>
  <si>
    <t xml:space="preserve">OFERTA BASICA MINIMA : </t>
  </si>
  <si>
    <t>COBERTURA BASICA</t>
  </si>
  <si>
    <t xml:space="preserve">OFERTA BASICA MINIMA: </t>
  </si>
  <si>
    <t xml:space="preserve">Amparar todas las movilizaciones de Dinero en efectivo, Cheques, Estampillas, Títulos Valores  y cualquier otro Documento Valor de su propiedad , o que estén  bajo su Tenencia, Cuidado, Responsabilidad y/o Control , dentro del Giro ordinario del Negocio y por cualquier medio de transporte; como consecuencia de las pérdidas y los daños materiales derivados de la cobertura que otorga la póliza de Transportes Todo Riesgo con exclusiones y que se produzcan con ocasión del transporte o permanencia dentro y fuera de las instalaciones del asegurado, entre las diferentes dependencias del asegurado, bancos, instituciones financieras y otras instalaciones del asegurado o de terceros.
Se incluyen las movilizaciones de dinero en efectivo y títulos valores realizadas por los funcionarios delegados para el manejo de la caja menores y transporte de títulos valores y por los cuales la E.S.E METROSALUD sea legalmente responsable.
</t>
  </si>
  <si>
    <t>GASTOS ADICIONALES. Sublímite del 10% de la pérdida</t>
  </si>
  <si>
    <t>DEFINICION DE BIENES</t>
  </si>
  <si>
    <t>GASTOS PARA DEMOSTAR EL SINIESTRO Y SU CUANTIA. Hasta el 100% de los gastos demostrados sin exceder el 20% del despacho</t>
  </si>
  <si>
    <t>PERMANENCIA AUTOMATICA</t>
  </si>
  <si>
    <t>MOVILIZACIÓN EN TRAYECTOS MULTIPLES</t>
  </si>
  <si>
    <t>BIENES TRANSPORTADOS EN VEHÍCULOS DEL ASEGURADO</t>
  </si>
  <si>
    <t>CLAUSULA DE APLICACIÓN DE CONDICIONES PARTICULARES</t>
  </si>
  <si>
    <t>OBJETO DEL SEGURO: Amparar todas las movilizaciones de mercancías nuevas y usadas, por cualquier medio de transporte, de los bienes de su propiedad, bajo tenencia, responsabilidad y/o control; propios y no propios del giro normal de las actividades de la E.S.E METROSALUD, incluyendo despacho y devoluciones.</t>
  </si>
  <si>
    <t>Pérdida Total y/o daños materiales, incluidas las erupciones volcánicas, temblores de tierra o cualesquiera otras convulsiones de la naturaleza.</t>
  </si>
  <si>
    <t>GASTOS ADICIONALES. 10% de la pérdida</t>
  </si>
  <si>
    <t>AMPARO PARA TRANSPORTE DE MAQUINARIA O MERCANCÍA USADA</t>
  </si>
  <si>
    <t>AMPARO PARA NUEVOS TRAYECTOS ASEGURADOS</t>
  </si>
  <si>
    <t>AMPLIACIÓN A FENÓMENOS DE LA NATURALEZA</t>
  </si>
  <si>
    <t>AMPLIACIÓN DEL PLAZO DE DURACIÓN DE LA COBERTURA</t>
  </si>
  <si>
    <t>BIENES QUE POR SU NATURALEZA DEBEN TRANSPORTARSE Y CONSERVARSE EN REFRIGERACIÓN, CONGELACIÓN O CALEFACCIÓN</t>
  </si>
  <si>
    <t>COBERTURA AUTOMÁTICA PARA NUEVAS EMPRESAS DE TRANSPORTE</t>
  </si>
  <si>
    <t>DEFINICIÓN DE BIENES</t>
  </si>
  <si>
    <t>EXTENSIÓN DE COBERTURA PARA BIENES DE NATURALEZA EXPLOSIVA O INFLAMABLE</t>
  </si>
  <si>
    <t>GASTOS PARA EVITAR LA EXTENSIÓN</t>
  </si>
  <si>
    <t>MOVILIZACIÓN EN TRAYECTOS MÚLTIPLES</t>
  </si>
  <si>
    <t>NO APLICACIÓN DE RESTRICCIONES EN HORARIOS DE TRANSPORTE</t>
  </si>
  <si>
    <t>NO RESTRICCIÓN DE MEDIOS DE TRANSPORTE</t>
  </si>
  <si>
    <t>RECONOCIMIENTO DE MERCANCÍAS</t>
  </si>
  <si>
    <t>COBERTURA PARA MOVILIZACIONES EN VEHICULOS DE TERCEROS INDEPENDIENTES</t>
  </si>
  <si>
    <t>BIENES TRANSPORTADOS A GRANEL</t>
  </si>
  <si>
    <t>BIENES TRANSPORTADOS EN CONDICIONES CHARTER</t>
  </si>
  <si>
    <t>SISTEMA DE COBERTURA</t>
  </si>
  <si>
    <t>JURISDICCIÓN</t>
  </si>
  <si>
    <t>APLICACIÓN DE DISPOSICIONES DEL CÓDIGO DE COMERCIO</t>
  </si>
  <si>
    <t>CLÁUSULA DE HOMOLOGACIÓN DE CARGOS</t>
  </si>
  <si>
    <t>OBJETO DEL SEGURO: Indemnizar el saldo insoluto del crédito que tengan los deudores de la E.S.E METROSALUD favorecidos con préstamo, en el caso de ocurrencia de muerte o incapacidad total y permanente, o cualquier otro evento amparado bajo el presente seguro.</t>
  </si>
  <si>
    <t>Incapacidad total y permanente, por enfermedad o accidente</t>
  </si>
  <si>
    <t>AMPARO AUTOMÁTICO PARA CUALQUIER PERSONA QUE ENTRE A FORMAR PARTE DEL GRUPO ASEGURADO. Límite asegurado $150 millones, 65 años de edad y con aviso a ciento veinte (120) días.</t>
  </si>
  <si>
    <t>AMPARO AUTOMATICO POR ERROR U OMISION</t>
  </si>
  <si>
    <t>VARIACIONES EN EL MONTO DE LA DEUDA</t>
  </si>
  <si>
    <t>CONVERTIBILIDAD DE LA PÓLIZA</t>
  </si>
  <si>
    <t>PAGO DE INDEMNIZACIÓN POR MUERTE PRESUNTA POR DESAPARECIMIENTO</t>
  </si>
  <si>
    <t>Vida: Muerte por cualquier causa, incluyendo en suicidio y el homicidio desde el inicio del contrato de seguros.</t>
  </si>
  <si>
    <t>Amparo automático para deudores que por error u omisión involuntaria y justificada no se hayan informado al inicio del seguro, con cobro de prima.</t>
  </si>
  <si>
    <t>“CONTRATACIÓN DE PÓLIZAS DE SEGUROS GENERALES DE LA E.S.E. METROSALUD”</t>
  </si>
  <si>
    <t xml:space="preserve">ELEMENTOS DE ALMACÉN E INVENTARIOS: Clausula de mercancía flotante: se debe tarifar con cobro de prima inicial del 60% del limite asegurado y ajuste al final de la vigencia con base en reporte de inventarios mensuales entregados en el mes siguiente al finalizar la vigencia. </t>
  </si>
  <si>
    <t>Rotura de Maquinaria. Hasta el 100% del valor asegurable reportado, amparando todos los equipos y maquinaria de propiedad de METROSALUD y/o aquellos que se encuentren bajo su responsabilidad, tenencia o control.</t>
  </si>
  <si>
    <t>COBERTURA POR HUNDIMIENTOS, O corrimiento del terreno o desprendimiento de tierras rocas, como consecuencia de un evento súbito, imprevisto y/o desconocido por el asegurado. La aseguradora que otorgue mayor %, se dará la mayor calificación y las demás en forma proporcional.</t>
  </si>
  <si>
    <t>Garantía de mantenimiento de equipos eléctricos, se extiende a que el mantenimiento pueda ser realizado directamente por personal idóneo del asegurado.</t>
  </si>
  <si>
    <t>Reparaciones en caso de siniestro. La aseguradora autoriza al asegurado para efectuar las reparaciones necesarias en caso de siniestro, sin consulta previa a la aseguradora hasta un limite de 20SMMLV, con el compromiso del asegurado de documentar el siniestro en plazo de 90 días.</t>
  </si>
  <si>
    <t>Clausula de mercancía flotante - modalidad mercancía flotante: Con base en el reporte del promedio de inventarios anual vs la base para la prima inicial, la aseguradora cobrara o devolverá prima, teniendo en cuenta que la prima mínima anual será el 40% sobre el limite asegurado.</t>
  </si>
  <si>
    <t>LÍMITES DE RESPONSABILIDAD CIVIL EXTRACONTRACTUAL PARA VEHÍCULOS Y MOTOS: Daños a Bienes de Terceros $200.000.000
Muerte o Lesiones a una persona $200.000.000
Muerte o Lesiones a dos o más Personas $400.000.000
Responsabilidad Civil en Exceso de $1.200.000.000
Estas coberturas aplican por vehículo y/o moto. En su defecto, proponer bolsa mínima de $1.800.000.000</t>
  </si>
  <si>
    <t xml:space="preserve">Responsabilidad civil en exceso del básico de $1800MM. Se otorga el máximo puntaje a la aseguradora que otorgue el mayor valor de cobertura en exceso, a las demás en forma proporcional, sin cobro de prima adicional. </t>
  </si>
  <si>
    <t>CONTINUIDAD DE AMPARO Y/O EXTENSIÓN DE COBERTURA hasta 30 días de después de desvinculación.</t>
  </si>
  <si>
    <t>R.C. PARQUEADEROS. DAÑOS Y HURTO DE VEHÍCULOS EN PARQUEADEROS Y PREDIOS DEL ASEGURADO. Sublímite de $500 millones evento / $1.500 millones vigencia. Para accesorios un sublimite de $20 millones/ vigencia previamente identificados. Los vehículos propios en exceso de las pólizas propias del vehículo y las de particulares mínimo 50MM.</t>
  </si>
  <si>
    <t>Incremento del limite asegurado en exceso del básico: se otorga el máximo puntaje a la aseguradora que ofrezca el mayor limite asegurado en exceso en rangos de $500 millones.</t>
  </si>
  <si>
    <t>Honorarios profesionales de auditores, contadores, revisores o peritos limite superior al básico.</t>
  </si>
  <si>
    <t>Amparo de preexistencias con cobro de prima adicional, limite mínimo valor asegurado.</t>
  </si>
  <si>
    <t>Pago de indemnización al beneficiario oneroso dentro de los 30 días siguientes a muerte presunta por desaparición. Reembolso a la asegurara con la aparición del asegurado.</t>
  </si>
  <si>
    <t>Se asigna el máximo puntaje a la aseguradora que ofrezca más vigencia en el contrato. Esto es, número de días adicionales de cobertura del programa sin cobro de prima adicional. A las demás, en forma proporcional.</t>
  </si>
  <si>
    <t>Presentar propuesta y desarrollar programa de gestión de riesgo médico legal, de acuerdo con las necesidades de Metrosalud. Se califica con máximo puntaje a la aseguradora que presente el mayor numero de horas de gestión del riesgo en procesos de prevención y evaluación y a las demás en forma proporcional.</t>
  </si>
  <si>
    <t>Se otorga el máximo puntaje a la aseguradora que garantice  pagar siniestros en el menor numero de días, sin exceder de 30 días. A las demás en forma proporcional. Excepto ramos de responsabilidad civil.</t>
  </si>
  <si>
    <t>Se otorgara el mayor puntaje a la aseguradora que ofrezca el mayor descuento por pago de la totalidad del programa en un plazo no menor a 60 días después de presentadas las facturas. A las demás, en forma proporcional.</t>
  </si>
  <si>
    <t>Nombre Compañía de Seguros:</t>
  </si>
  <si>
    <r>
      <t>DINERO Y TÍTULOS VALORES.</t>
    </r>
    <r>
      <rPr>
        <sz val="12"/>
        <color rgb="FF000000"/>
        <rFont val="Calibri"/>
        <family val="2"/>
      </rPr>
      <t xml:space="preserve"> Dentro y fuera de caja fuerte.</t>
    </r>
  </si>
  <si>
    <r>
      <t>EQUIPOS ESTRUCTURALES.</t>
    </r>
    <r>
      <rPr>
        <sz val="12"/>
        <color rgb="FF000000"/>
        <rFont val="Calibri"/>
        <family val="2"/>
      </rPr>
      <t xml:space="preserve"> Valor incluido en el edificio.</t>
    </r>
  </si>
  <si>
    <r>
      <t xml:space="preserve">La siguiente tabla es de obligatorio cumplimiento por parte de los oferentes, en caso de proponer una tabla diferente el ramo será calificado como </t>
    </r>
    <r>
      <rPr>
        <b/>
        <sz val="10"/>
        <color theme="1"/>
        <rFont val="Calibri"/>
        <family val="2"/>
      </rPr>
      <t>NO CUMPLE TECNICAMENTE Y SERÁ RECHAZADO</t>
    </r>
  </si>
  <si>
    <t>PUNTAJE  POR PÓLIZA</t>
  </si>
  <si>
    <t>OFERTA BÁSICA: $</t>
  </si>
  <si>
    <t>OBJETO DEL SEGURO: Amparar las pérdidas o daños materiales que sufran los bienes de propiedad de las personas o funcionarios de la E.S.E METROSALUD, inmuebles entregados en garantía como respaldo de los créditos otorgados por Metrosalud.</t>
  </si>
  <si>
    <t>SEGURO DE TODO RIESGO DE PÉRDIDA O DAÑO MATERIAL al 100%.</t>
  </si>
  <si>
    <t>Heladas, aludes, hielos</t>
  </si>
  <si>
    <t>Propiedad Horizontal</t>
  </si>
  <si>
    <t xml:space="preserve">Terremoto, temblor y/o erupción volcánica, al 100% </t>
  </si>
  <si>
    <t>GASTOS PARA LA EXTINCIÓN DEL SINIESTRO. 100% DE LOS DEMOSTRADOS POR EL ASEGURADO</t>
  </si>
  <si>
    <t>LABORES Y MATERIALES, AVISO A 90 DÍAS</t>
  </si>
  <si>
    <t>GASTOS DE AUDITORES, REVISORES Y CONTADORES. SUBLÍMITE 20% DEL VALOR ASEGURADO DEL PREDIO AFECTADO</t>
  </si>
  <si>
    <t>GASTOS EXTRAORDINARIOS. SUBLÍMITE 20% DEL VALOR ASEGURADO DEL PREDIO AFECTADO</t>
  </si>
  <si>
    <t>AMPARO DE RENTA: Reconocimiento de un canon de arrendamiento mensual que guarde relación con edificios similares; hasta $ 2.000.000 y por 6 meses</t>
  </si>
  <si>
    <t>COBERTURA AUTOMÁTICA POR CAMBIO DE VIVIENDA O DE NOMENCLATURA</t>
  </si>
  <si>
    <t>COBERTURA DE HAMCC Y AMIT, PARA ROTURA ACCIDENTAL DE VIDRIOS, SIN APLICACIÓN DE DEDUCIBLE. SUBLÍMITE POR PREDIO DE $ 10.000.000</t>
  </si>
  <si>
    <t>DEFINICIÓN EDIFICIO</t>
  </si>
  <si>
    <t>RESTITUCIÓN AUTOMÁTICA DE LA SUMA ASEGURADA EN CASO DE SINIESTRO, EXCEPTO PARA AMIT, AMCCOPH Y TERRORISMO</t>
  </si>
  <si>
    <t>ROTURA ACCIDENTAL DE VIDRIOS, domos y unidades sanitarias hasta $10.000.000 por predio. SIN APLICACIÓN DE DEDUCIBLE</t>
  </si>
  <si>
    <t>AMPARO AUTOMATICO PARA NUEVAS PROPIEDADES</t>
  </si>
  <si>
    <t>AMPARO AUTOMATICO PARA INMUEBLES, que por error u omisión no se hayan informado al inicio de la vigencia, con cobro de prima y aviso de noventa (90) días; transcurridos éstos, cesa la cobertura.</t>
  </si>
  <si>
    <t>GASTOS POR REPARACIONES TEMPORALES. Por un evento amparado por la póliza y con un sublímite del 10% del edificio</t>
  </si>
  <si>
    <t>PRINCIPIO Y FIN DE LA COBERTURA</t>
  </si>
  <si>
    <t>REMOCIÓN DE ESCOMBROS Y GASTOS DE DEMOLICIÓN. SUBLÍMITE 30% DEL VALOR ASEGURADO DEL PREDIO AFECTADO</t>
  </si>
  <si>
    <t>GASTOS PARA LA DEMOSTRACIÓN DEL SINIESTRO. SUBLÍMITE 20% DEL VALOR ASEGURADO DEL PREDIO AFECTADO</t>
  </si>
  <si>
    <t>GASTOS PARA LA PRESERVACIÓN DE BIENES. SUBLÍMITE 20% DEL VALOR ASEGURADO DEL PREDIO AFECTADO</t>
  </si>
  <si>
    <t xml:space="preserve">HONORARIOS PROFESIONALES. SUBLÍMITE 20% DEL VALOR ASEGURADO DEL PREDIO AFECTADO. </t>
  </si>
  <si>
    <t>Movilizaciones entre dependencias y/o lugares de interés del asegurado, hasta bancos, corporaciones, casa de cambios o demás entidades o terceros en los cuales se tenga interés con las transacciones de la E.S.E METROSALUD y viceversa.   
Se incluyen los trayectos múltiples.</t>
  </si>
  <si>
    <r>
      <t>J.</t>
    </r>
    <r>
      <rPr>
        <b/>
        <sz val="10"/>
        <color theme="1"/>
        <rFont val="Calibri"/>
        <family val="2"/>
      </rPr>
      <t>     SEGURO DE RESPONSABILIDAD CIVIL PARA SERVIDORES PÚBLICOS</t>
    </r>
  </si>
  <si>
    <r>
      <t>Si en la propuesta se omiten o condicionan, una o varias de las condiciones básicas obligatorias, el ramo será calificado como</t>
    </r>
    <r>
      <rPr>
        <b/>
        <sz val="10"/>
        <color theme="1"/>
        <rFont val="Calibri"/>
        <family val="2"/>
      </rPr>
      <t xml:space="preserve"> NO CUMPLE TÉCNICAMENTE</t>
    </r>
    <r>
      <rPr>
        <sz val="10"/>
        <color theme="1"/>
        <rFont val="Calibri"/>
        <family val="2"/>
      </rPr>
      <t xml:space="preserve"> </t>
    </r>
    <r>
      <rPr>
        <b/>
        <sz val="10"/>
        <color theme="1"/>
        <rFont val="Calibri"/>
        <family val="2"/>
      </rPr>
      <t>Y SERÁ RECHAZADO</t>
    </r>
  </si>
  <si>
    <t>EXTENSIÓN DE COBERTURA.  Con término de 24 meses, con cobro adicional máximo del 100% de la prima anual ofrecida para este proceso.</t>
  </si>
  <si>
    <t>Cláusula de Reclamaciones Laborales. Se amparan las  Reclamaciones de carácter laboral, fundamentadas en un Acto Incorrecto, real o presunto, incluyendo, pero no limitado, a los perjuicios morales o trastornos emocionales.  No incluye el valor de las indemnizaciones, prestaciones sociales, salarios, retribuciones o compensaciones laborales.</t>
  </si>
  <si>
    <t>Cobertura para acción de repetición o llamamiento en garantía con fines de repetición, de acuerdo con lo establecido en la LEY.</t>
  </si>
  <si>
    <t>Las condiciones, amparos, límites y coberturas que se detallan son de obligatorio ofrecimiento por parte de los oferentes, por lo tanto no tienen puntaje.</t>
  </si>
  <si>
    <t>Si en la propuesta se omiten o condicionan, una o varias de las condiciones básicas obligatorias, el ramo será calificado como NO CUMPLE TECNICAMENTE Y SERA RECHAZADO.</t>
  </si>
  <si>
    <t>Si en la propuesta se omiten, se modifican en detrimento del asegurado o se  condicionan una o varias de las condiciones básicas obligatorias, el ramo será calificado como NO CUMPLE TECNICAMENTE Y SERA RECHAZADO.</t>
  </si>
  <si>
    <t>ERRORES Y/U OMISIONES EN LA PRESENTACIÓN DE INFORMACIÓN SOBRE BIENES O PERSONAS ASEGURADOS</t>
  </si>
  <si>
    <r>
      <t xml:space="preserve">Si en la propuesta se omiten o condicionan, una o varias de las condiciones básicas obligatorias, el ramo será calificado como </t>
    </r>
    <r>
      <rPr>
        <b/>
        <sz val="10"/>
        <color theme="1"/>
        <rFont val="Calibri"/>
        <family val="2"/>
      </rPr>
      <t>NO CUMPLE TECNICAMENTE</t>
    </r>
    <r>
      <rPr>
        <sz val="10"/>
        <color theme="1"/>
        <rFont val="Calibri"/>
        <family val="2"/>
      </rPr>
      <t xml:space="preserve"> </t>
    </r>
    <r>
      <rPr>
        <b/>
        <sz val="10"/>
        <color theme="1"/>
        <rFont val="Calibri"/>
        <family val="2"/>
      </rPr>
      <t>Y SERÁ RECHAZADO.</t>
    </r>
  </si>
  <si>
    <t>EVALUACIÓN ECONÓMICA DE LA PROPUESTA</t>
  </si>
  <si>
    <r>
      <t>6.1.</t>
    </r>
    <r>
      <rPr>
        <b/>
        <sz val="10"/>
        <color indexed="8"/>
        <rFont val="Calibri"/>
        <family val="2"/>
      </rPr>
      <t> Póliza RC Servidores Públicos</t>
    </r>
  </si>
  <si>
    <t>Ampara la responsabilidad de los funcionarios asegurados que se transmita por muerte, incapacidad o inhabilidad, a cónyuges y herederos legales.</t>
  </si>
  <si>
    <t>Se otorga máximo puntaje a la aseguradora que ofrezca mayor Sublímite de $50.000.000 persona/ proceso verbal sumario de responsabilidad fiscal</t>
  </si>
  <si>
    <t>Se otorga máximo puntaje a la aseguradora que ofrezca mayor Sublímite de $50.000.000 Persona/Proceso verbal sumario en lo disciplinario.</t>
  </si>
  <si>
    <r>
      <t>EDIFICIOS.</t>
    </r>
    <r>
      <rPr>
        <sz val="12"/>
        <color rgb="FF000000"/>
        <rFont val="Calibri"/>
        <family val="2"/>
      </rPr>
      <t xml:space="preserve"> </t>
    </r>
  </si>
  <si>
    <t>VALOR TOTAL ASEGURADO POLIZA TODO RIESGO</t>
  </si>
  <si>
    <t xml:space="preserve">R.C. PATRONAL EN EXCESO DE LA SEGURIDAD SOCIAL. Sublimite de $500 millones evento / $1.500 millones vigencia. </t>
  </si>
  <si>
    <t>R.C. POR VIAJES, y actividades de los funcionarios del asegurado dentro del territorio nacional y fuera del país.</t>
  </si>
  <si>
    <t>R.C. POR DAÑOS A BIENES DE EMPLEADOS Y VISITANTES. Sublímite 50 millones evento/vigencia.</t>
  </si>
  <si>
    <t>CONDICIONES SOLICITADAS:</t>
  </si>
  <si>
    <t>SINIESTRALIDAD EN ARCHIVO AnexoDefinicionCoberturasProgramaSeguros2018</t>
  </si>
  <si>
    <t>SINIESTRALIDAD: CERO(0) 2013-2017</t>
  </si>
  <si>
    <t>RESTABLECIMIENTO AUTOMATICO POR EL PAGO DE SINIESTRO</t>
  </si>
  <si>
    <t>Anticipo de indemnización del 50%</t>
  </si>
  <si>
    <t>INCREMENTO DE COSTOS DE OPERACIÓN. Sublímite de $100.000.000 mensual y periodo máximo de indemnización de seis (6) meses.</t>
  </si>
  <si>
    <t>COBERTURA PARA INCENDIO Y/O RAYO EN APARATOS ELÉCTRICOS HASTA $500.000.000</t>
  </si>
  <si>
    <t>TERREMOTO, TEMBLOR Y/O ERUPCIÓN VOLCÁNICA, MAREMOTO Y TSUNAMI (100%).</t>
  </si>
  <si>
    <t>COBERTURA PARA VEHÍCULOS, Embarcaciones, aeronaves, maquinaria y equipo en depósito, reposo, inmovilizados y/o para remate, con un sublimite de $1,000.000.000.</t>
  </si>
  <si>
    <t xml:space="preserve">RESTITUCIÓN AUTOMÁTICA DE LA SUMA ASEGURADA, Excepto para AMIT Y AMCCOPH, Sabotaje y Terrorismo. Con límite hasta el valor total asegurado. </t>
  </si>
  <si>
    <t>DESIGNACIÓN DE AJUSTADORES.</t>
  </si>
  <si>
    <r>
      <t>ACTOS MAL INTENCIONADOS DE TERCEROS, ASONADA, MOTÍN, CONMOCIÓN CIVIL O POPULAR Y HUELGA</t>
    </r>
    <r>
      <rPr>
        <sz val="12"/>
        <color rgb="FF000000"/>
        <rFont val="Calibri"/>
        <family val="2"/>
      </rPr>
      <t xml:space="preserve"> (Incluido Terrorismo y sabotaje). $75.000.000.000 evento/ agregado anual.</t>
    </r>
  </si>
  <si>
    <t>ÍNDICE VARIABLE DEL 5%. SIN COBRO DE PRIMA
PORTADORES EXTERNOS Y REPRODUCCIÓN DE LA INFORMACIÓN. SUBLÍMITE DE $250.000.000 / $500.000.000 EVENTO / VIGENCIA</t>
  </si>
  <si>
    <t xml:space="preserve">ÍNDICE VARIABLE ADICIONAL AL BASICO DEL 5%. </t>
  </si>
  <si>
    <t>El valor asegurado de los Edificios incluye el Costo o reposición de las Vías de acceso, Aceras y demás Obras Civiles que se encuentren dentro de sus Predios.</t>
  </si>
  <si>
    <t>6, Incluir en póliza clausula de Reconstrucción, Reposición, Reparación o reemplazo: Bajo esta cláusula la Compañía pagará la indemnización por el valor de la reposición a nuevo o reemplazo de los bienes asegurados, cuando el conjunto o la totalidad de ellos queden destruidos o de tal modo averiados que pierdan la función para el fin a que están destinados o cuando no obstante no perder esa función, su reparación, aunque se facilite, implique perjuicios en la calidad o eficiencia en la producción u operación.</t>
  </si>
  <si>
    <t xml:space="preserve">7, Únicamente en caso de siniestros cuyo valor reclamado supere la suma de 30SMMLV, se requiere del nombramiento de un ajustador y la Compañía de Seguros dará prioridad al Asegurado en la designación de este. </t>
  </si>
  <si>
    <t>Reconstrucción de obras civiles internas y todos aquellos construidos por el asegurado para el desplazamiento dentro del predio asegurado hasta $500.000.000.</t>
  </si>
  <si>
    <t>EXTENSIÓN DE LA CLÁUSULA DE TRASLADOS TEMPORALES, ENTRE LOS DIFERENTES PREDIOS, PARA AMPARAR EL TRÁNSITO DE LOS BIENES. SUBLÍMITE DE $300.000.000</t>
  </si>
  <si>
    <t>SIN APLICACIÓN DE DEDUCIBLE NI DEMERITO POR USO, PARA CUALQUIER DAÑO O PERDIDA CUYO VALOR INDIVIDUALMENTE CONSIDERADO SEA INFERIOR A LA SUMA DE OCHO (8) SMMLV. En caso de ofrecer deducible, el ramo será calificado como NO CUMPLE TECNICAMENTE Y SERA RECHAZADO. Las perdidas con valor superior a esta CUANTIA, se calificaran de acuerdo con tabla de deducible anexa.</t>
  </si>
  <si>
    <t>DEDUCIBLES: SEGÚN TABLA AL FINAL</t>
  </si>
  <si>
    <t>Pérdida total o severa por daños.</t>
  </si>
  <si>
    <t>Pérdida parcial o menor por daños.</t>
  </si>
  <si>
    <t>AMPARO AUTOMÁTICO PARA VEHÍCULOS BAJO CUIDADO, TENENCIA Y CONTROL</t>
  </si>
  <si>
    <t xml:space="preserve">CLAUSULA DE OPORTUNIDAD EN LA AUTORIZACION DE LA REPARACION. </t>
  </si>
  <si>
    <t>CONTINUIDAD DE AMPARO</t>
  </si>
  <si>
    <t>Gastos de reconstrucción de cuentas. Sublimite 20%</t>
  </si>
  <si>
    <t>Gastos de rendición de cuentas. Sublimite 20%</t>
  </si>
  <si>
    <r>
      <rPr>
        <b/>
        <sz val="10"/>
        <color theme="1"/>
        <rFont val="Calibri"/>
        <family val="2"/>
      </rPr>
      <t>BIENES BAJO CUIDADO, TENENCIA, CONTROL Y CUSTODIA</t>
    </r>
    <r>
      <rPr>
        <sz val="10"/>
        <color theme="1"/>
        <rFont val="Calibri"/>
        <family val="2"/>
      </rPr>
      <t xml:space="preserve">. Esta póliza cubre el interés del asegurado y la responsabilidad por propiedad privada perteneciente a otros, parcial o totalmente, pero en poder del asegurado o por los que sea legal o contractualmente responsable, ya sea porque se haya vendido, pero no entregado, se encuentren en almacenaje, para reparación o procesamiento, en demostración, en reemplazo temporal de otros equipos y/o recibidos provisionalmente y por cualquier otro motivo. Igualmente se extiende a amparar los bienes de propiedad de terceros en poder y/o bajo control del asegurado, ya sea en calidad de préstamo, arrendamiento, concesión u otro concepto. </t>
    </r>
  </si>
  <si>
    <t>Incremento del limite asegurado en exceso del básico: se otorga el máximo puntaje a la aseguradora que ofrezca el mayor limite asegurado en exceso en rangos de $100 millones.</t>
  </si>
  <si>
    <t>EXTENSIÓN DE COBERTURA PARA VEHÍCULOS PROPIOS Y NO PROPIOS, en exceso de las coberturas del seguro de automóviles y SOAT con  límite de $600 millones por evento/$1.200 millones por vigencia.</t>
  </si>
  <si>
    <t>Restablecimiento automático del valor asegurado por pago de siniestro, sin cobro de prima.</t>
  </si>
  <si>
    <t>EN VIRTUD DE LA SENTENCIA DE UN ABORTO. Cuando peligra la vida de la madre, se brindarán los tratamientos que ésta requiera, con el consentimiento de la madre, lo que lleva a la E.S.E METROSALUD a la respectiva atención médica; y por tanto ante un eventual proceso judicial, se causarían Honorarios y Gastos Judiciales objetos de Cobertura.</t>
  </si>
  <si>
    <t>Codigo</t>
  </si>
  <si>
    <t>Empleado</t>
  </si>
  <si>
    <t>FECHA NACIMIENTO</t>
  </si>
  <si>
    <t>EDAD</t>
  </si>
  <si>
    <t>Fecha Prest</t>
  </si>
  <si>
    <t>Saldo capital 31/12/2017</t>
  </si>
  <si>
    <t>Direccion inmueble</t>
  </si>
  <si>
    <t>Avaluo inmueble</t>
  </si>
  <si>
    <t>Estado</t>
  </si>
  <si>
    <t>MARIN VASQUEZ LUIS ARMANDO</t>
  </si>
  <si>
    <t>May.14/1946</t>
  </si>
  <si>
    <t>Mar.03/2010</t>
  </si>
  <si>
    <t>Cra 34 No. 38SUR 42, torre 1 apto 102, edificio Santa Teresa, Barrio Mesa, Envigado.</t>
  </si>
  <si>
    <t>A</t>
  </si>
  <si>
    <t>GOMEZ SANCHEZ ALBERTO</t>
  </si>
  <si>
    <t>Nov.15/2017</t>
  </si>
  <si>
    <t>Cra 43 No. 50-70 Apto 801 séptimo piso – edificio los Cedros P.H</t>
  </si>
  <si>
    <t>PARRA LOPERA ELKIN DE JESUS</t>
  </si>
  <si>
    <t>May.27/1962</t>
  </si>
  <si>
    <t>Calle 110 No. 63B 37, segundo piso.</t>
  </si>
  <si>
    <t>HEYDER ALEXIS MUÑOZ MONTOYA</t>
  </si>
  <si>
    <t>Jul.18/1978</t>
  </si>
  <si>
    <t>Jul.17/2015</t>
  </si>
  <si>
    <t>Calle 55 Sur No. 43 a 60. Apto 501. Edificio Mayora Real</t>
  </si>
  <si>
    <t>ARANGO MONTOYA PEDRO ALONSO</t>
  </si>
  <si>
    <t>Abr.10/1958</t>
  </si>
  <si>
    <t>Ene.29/2009</t>
  </si>
  <si>
    <t>Calle 79C  75-100 Apto 506</t>
  </si>
  <si>
    <t>PINEDA TABORDA JOSE TIBERIO</t>
  </si>
  <si>
    <t>Jul.08/1960</t>
  </si>
  <si>
    <t>Oct.27/2016</t>
  </si>
  <si>
    <t>Calle 36 Sur No. 27ª-24, Urbanización Austral P.H apto 1203 Torre 1</t>
  </si>
  <si>
    <t>ATEHORTUA ALZATE JULIO CESAR</t>
  </si>
  <si>
    <t>Ago.01/2017</t>
  </si>
  <si>
    <t>Calle 58 No. 35-30 Interior 307 Barrio Boston</t>
  </si>
  <si>
    <t>RESTREPO WILFER YESSID</t>
  </si>
  <si>
    <t>Mar.06/1982</t>
  </si>
  <si>
    <t>Oct.03/2016</t>
  </si>
  <si>
    <t>Cra 74 No. 52-55 Urbanización Oassis de Colores apto 1407</t>
  </si>
  <si>
    <t>ACEVEDO MAYA GABRIEL JAIME</t>
  </si>
  <si>
    <t>Sep.28/1956</t>
  </si>
  <si>
    <t>Oct.15/2011</t>
  </si>
  <si>
    <t>CALLE 20B-SUR-NRO 37A-100-EL POBLADO-APARTAMENTO: 1702-</t>
  </si>
  <si>
    <t>Feb.26/2009</t>
  </si>
  <si>
    <t>JIMENEZ GOMEZ JOSE GABRIEL</t>
  </si>
  <si>
    <t>Mar.19/1966</t>
  </si>
  <si>
    <t>Ago.11/2011</t>
  </si>
  <si>
    <t>Cra 63 No. 49-04 casa 2º y 3er piso, lote 95 manzana f No. 447</t>
  </si>
  <si>
    <t>HENAO SANCHEZ ORLANDO DE JESUS</t>
  </si>
  <si>
    <t>Mar.26/1967</t>
  </si>
  <si>
    <t>Cra 78ª No. 89ª-72</t>
  </si>
  <si>
    <t>PATINO AGUDELO NICOLAS HUMBERTO</t>
  </si>
  <si>
    <t>Dic.22/1965</t>
  </si>
  <si>
    <t>Jul.08/2011</t>
  </si>
  <si>
    <t>Cll 46 No. 41-16 Un Res Torres de Sn Sebastián Torre 4 Bl 2 Apto 1809</t>
  </si>
  <si>
    <t>GIL GUZMAN CARMENZA</t>
  </si>
  <si>
    <t>Mar.26/1956</t>
  </si>
  <si>
    <t>Dic.02/2014</t>
  </si>
  <si>
    <t>Calle 53B No. 85E 31. Urbanización Calasanìa dos</t>
  </si>
  <si>
    <t>ISAZA VELASQUEZ MARIA JANETH</t>
  </si>
  <si>
    <t>Nov.07/1960</t>
  </si>
  <si>
    <t>Jun.15/2014</t>
  </si>
  <si>
    <t>Carrera 92C 47B-31</t>
  </si>
  <si>
    <t>ASTRID ANDREA CASTRO GARZON</t>
  </si>
  <si>
    <t>Calle 9 sur No. 53D-25</t>
  </si>
  <si>
    <t>ESPINOSA BEDOYA MARTA ISABEL</t>
  </si>
  <si>
    <t>Ene.17/2017</t>
  </si>
  <si>
    <t>GONZALEZ ALIRIA ELENA</t>
  </si>
  <si>
    <t>Oct.16/2014</t>
  </si>
  <si>
    <t>Calle 48B No. 66-77 Apto 803 Estadio</t>
  </si>
  <si>
    <t>LEDESMA CARDONA BELINDA</t>
  </si>
  <si>
    <t>Jun.16/1963</t>
  </si>
  <si>
    <t>Oct.25/2010</t>
  </si>
  <si>
    <t>Calle 34DD –S No. 28-48</t>
  </si>
  <si>
    <t>Astrid Milena Cardona Hincapie</t>
  </si>
  <si>
    <t>Ago.18/1977</t>
  </si>
  <si>
    <t>Ago.31/2015</t>
  </si>
  <si>
    <t>Cra 64D No. 106ª - 03. Casa 52</t>
  </si>
  <si>
    <t>ZAPATA LOPEZ GLORIA ELENA</t>
  </si>
  <si>
    <t>Ene.20/1961</t>
  </si>
  <si>
    <t>Oct.24/2016</t>
  </si>
  <si>
    <t>Cra 165B No. 32-50 Apto 235 segundo nivel. Buenos Aires. Arboleda del seminario.</t>
  </si>
  <si>
    <t>SALAZAR PALACIO FE DE MARIA</t>
  </si>
  <si>
    <t>Sep.26/1962</t>
  </si>
  <si>
    <t>Cra 52 C No. 72-18 Ed Ardila Milán P.H. Apto 301</t>
  </si>
  <si>
    <t>YEPES JARAMILLO ANALIDA</t>
  </si>
  <si>
    <t>Ene.01/1973</t>
  </si>
  <si>
    <t>Jul.04/2010</t>
  </si>
  <si>
    <t>Cra 42 A No 40 c sur 29 Apto 503</t>
  </si>
  <si>
    <t>GIRALDO MONTES MARIA CONSUELO</t>
  </si>
  <si>
    <t>Jun.04/1960</t>
  </si>
  <si>
    <t>Cra 88 No. 44-42 Apartamento 501</t>
  </si>
  <si>
    <t>ARISTIZABAL DUQUE FATIMA DEL SOCORRO</t>
  </si>
  <si>
    <t>Abr.12/1966</t>
  </si>
  <si>
    <t>Dic.15/2011</t>
  </si>
  <si>
    <t>Cra 36a No. 40-94</t>
  </si>
  <si>
    <t>GUILLEN FLOR YINE</t>
  </si>
  <si>
    <t>Oct.16/1969</t>
  </si>
  <si>
    <t>Sep.14/2011</t>
  </si>
  <si>
    <t>Cra 74B No. 97-131 Apto 301 Castilla</t>
  </si>
  <si>
    <t>QUINTERO SALAZAR MIRIAM DEL SOCORRO</t>
  </si>
  <si>
    <t>Ene.02/1959</t>
  </si>
  <si>
    <t>Carrera 83 32EE-13</t>
  </si>
  <si>
    <t>URREGO URREGO LUZ MERY</t>
  </si>
  <si>
    <t>Oct.15/1972</t>
  </si>
  <si>
    <t>Ago.21/2013</t>
  </si>
  <si>
    <t xml:space="preserve">calle 18 Placa 83-310 Barrio Belén Sector Belén Aliada Casa No.240 </t>
  </si>
  <si>
    <t>PEREZ ALVAREZ REINA LUCIA</t>
  </si>
  <si>
    <t>Jul.30/1959</t>
  </si>
  <si>
    <t>Ago.14/2012</t>
  </si>
  <si>
    <t>Cra 53 33-27</t>
  </si>
  <si>
    <t>GIL ORREGO DORIS MAGALY</t>
  </si>
  <si>
    <t>Jun.02/1961</t>
  </si>
  <si>
    <t>CALLE 47 A NRO 58E-13</t>
  </si>
  <si>
    <t>LILIANA MEJIA MEJIA</t>
  </si>
  <si>
    <t>May.27/1956</t>
  </si>
  <si>
    <t>Sep.23/2015</t>
  </si>
  <si>
    <t>Circular 2 No 66B-128 Edificio Palermo PH Piso 3 Apto 301</t>
  </si>
  <si>
    <t>JIMENEZ MARIA ESTHER</t>
  </si>
  <si>
    <t>Mar.22/1958</t>
  </si>
  <si>
    <t>Cra 62ª No. 61-27 Apto 101 Bello.</t>
  </si>
  <si>
    <t>MARIA HELENA YEPEZ RUIZ</t>
  </si>
  <si>
    <t>Abr.04/1966</t>
  </si>
  <si>
    <t>Sep.10/2015</t>
  </si>
  <si>
    <t>Cra 16 No. 32 - 14 Apto 511. Torre 3 etapa 3 Buenos Aires</t>
  </si>
  <si>
    <t>ENSUNCHO BARCENAS NOHORIS MARIA</t>
  </si>
  <si>
    <t>Feb.27/1977</t>
  </si>
  <si>
    <t>Oct.21/2016</t>
  </si>
  <si>
    <t>Cra 93 No. 50ª 91 Interior 704. Unidad Residencial Calazans Azul P.H. Etapa 1. Nivel 7 edificio 1 sector Calazans.</t>
  </si>
  <si>
    <t>GOMEZ PADILLA HAIDY RUTH</t>
  </si>
  <si>
    <t>Ene.26/1966</t>
  </si>
  <si>
    <t>Feb.01/2012</t>
  </si>
  <si>
    <t>Call 7 No. 80-100 apto 703</t>
  </si>
  <si>
    <t>RESTREPO SUAREZ DIANA MARGARITA</t>
  </si>
  <si>
    <t>Abr.07/1966</t>
  </si>
  <si>
    <t>Ago.03/2012</t>
  </si>
  <si>
    <t>Calle 12 Sur No. 22 – 121 casa 152</t>
  </si>
  <si>
    <t>LUZ MARIA PLATA GOMEZ</t>
  </si>
  <si>
    <t>Cra 27G No. 35SUR 150 Apto 3102 Edificio Tierra Grata Palmas</t>
  </si>
  <si>
    <t>PEREZ CEBALLOS ANGELICA MARIA</t>
  </si>
  <si>
    <t>May.01/1972</t>
  </si>
  <si>
    <t>Sep.25/2012</t>
  </si>
  <si>
    <t>Calle 15 No. 80-105 casa 138</t>
  </si>
  <si>
    <t>JURADO LONDONO GLORIA ELENA</t>
  </si>
  <si>
    <t>Ago.13/1965</t>
  </si>
  <si>
    <t>Cra 17 No. 17-20</t>
  </si>
  <si>
    <t>LUZ AMPARO ISAZA JARAMILLO</t>
  </si>
  <si>
    <t>Ago.24/1966</t>
  </si>
  <si>
    <t>Jun.22/2015</t>
  </si>
  <si>
    <t>Calle 58 No. 50-62. Primer Piso. Bello - Antioquia</t>
  </si>
  <si>
    <t>Rosalba Jiménez Villa</t>
  </si>
  <si>
    <t>May.19/1966</t>
  </si>
  <si>
    <t>Cll 49ª No. 60ª58 Apto 201 Balcones de Monteverde II. Copacabana</t>
  </si>
  <si>
    <t>AGUDELO GARCES MARTA LUCIA</t>
  </si>
  <si>
    <t>Jun.01/1960</t>
  </si>
  <si>
    <t>Cll 42 No. 63-167 Apto 603</t>
  </si>
  <si>
    <t>SALDARRIAGA VILLADA MARGARITA MARIA</t>
  </si>
  <si>
    <t>Oct.31/1960</t>
  </si>
  <si>
    <t>Calle 45ª No. 6C-80 Urbanización Poblados de Veracruz</t>
  </si>
  <si>
    <t>GALLO CUARTAS GLORIA PATRICIA</t>
  </si>
  <si>
    <t>Sep.09/1960</t>
  </si>
  <si>
    <t>Cra 47 No. 69-48 Interior 403. Manrique</t>
  </si>
  <si>
    <t>GARCES ESCOBAR ADRIANA MARIA</t>
  </si>
  <si>
    <t>Nov.03/1961</t>
  </si>
  <si>
    <t>Calle 3 sur No. 38 - 112</t>
  </si>
  <si>
    <t>SYRO VELEZ BEATRIZ ELENA</t>
  </si>
  <si>
    <t>Ago.08/1964</t>
  </si>
  <si>
    <t>Carrera 75 DA 2B-Sur 100 casa 1175</t>
  </si>
  <si>
    <t>LONDONO GARCES OLGA LUCIA</t>
  </si>
  <si>
    <t>Sep.12/1966</t>
  </si>
  <si>
    <t>Calle 46 Sur 46C-100</t>
  </si>
  <si>
    <t>HOYOS RESTREPO CLAUDIA DE LA CRUZ</t>
  </si>
  <si>
    <t>Dic.30/1965</t>
  </si>
  <si>
    <t>Municipio Sabaneta – Urbanización Vigo Aptos. Calle 76 Sur No. 46-22 Apto 1004</t>
  </si>
  <si>
    <t>VELEZ VELEZ ALBA ROCIO</t>
  </si>
  <si>
    <t>Jun.18/1963</t>
  </si>
  <si>
    <t>Sep.11/2013</t>
  </si>
  <si>
    <t>CALLE 79B NO. 87-20 MANZANA E. URBANIZACION VILLA ROBLEDO</t>
  </si>
  <si>
    <t>MONTOYA MARTINEZ MARIA EUGENIA</t>
  </si>
  <si>
    <t>Ene.29/1959</t>
  </si>
  <si>
    <t>Nov.28/2013</t>
  </si>
  <si>
    <t>Cra 42ª No. 30-69 Barrio María Auxiliadora de Marinilla</t>
  </si>
  <si>
    <t>HOYOS HERRERA LUZ MARINA</t>
  </si>
  <si>
    <t>May.03/1959</t>
  </si>
  <si>
    <t>Calle 113 No. 67-09 Apto 301</t>
  </si>
  <si>
    <t>BENITEZ ESTRADA GLORIA PATRICIA</t>
  </si>
  <si>
    <t>Abr.18/1960</t>
  </si>
  <si>
    <t>calle 36 N 65D-34 apto 2002</t>
  </si>
  <si>
    <t>MOLINA MUNOZ ALBA MERY</t>
  </si>
  <si>
    <t>Ago.10/1959</t>
  </si>
  <si>
    <t>Cll 50B No. 39-24 Apto 301</t>
  </si>
  <si>
    <t>VICTORIA HENAO LUZ GRACIELA</t>
  </si>
  <si>
    <t>Abr.17/1960</t>
  </si>
  <si>
    <t>calle 43BA # 120-44</t>
  </si>
  <si>
    <t>RAMIREZ GIRALDO ARACELLY</t>
  </si>
  <si>
    <t>Abr.03/1961</t>
  </si>
  <si>
    <t>Cll 53 D No. 85 E 46 Boque 6 apto 513</t>
  </si>
  <si>
    <t>HERNANDEZ GUTIERREZ MARGARITA MARIA</t>
  </si>
  <si>
    <t>Jul.28/1961</t>
  </si>
  <si>
    <t>Cra 52D No. 75AA SUR 171 Conjunto residencial Iguazu casa 115 Itagüí</t>
  </si>
  <si>
    <t>GALLEGO DE GRAJALES MARIA ROCIO</t>
  </si>
  <si>
    <t>Oct.09/1950</t>
  </si>
  <si>
    <t>Casa No. 3-15 calle 4BA, Urbanización Barichara, San Antonio de Prado</t>
  </si>
  <si>
    <t>MARIN RESTREPO DORA MABEL</t>
  </si>
  <si>
    <t>Sep.22/1961</t>
  </si>
  <si>
    <t xml:space="preserve">Calle  57 Argentina No 40A-23 </t>
  </si>
  <si>
    <t>GOMEZ VILLEGAS SILVIA ROSA</t>
  </si>
  <si>
    <t>Jul.22/1960</t>
  </si>
  <si>
    <t>Sep.20/2012</t>
  </si>
  <si>
    <t>Calle 9 No. 84 D 10</t>
  </si>
  <si>
    <t>DAVID BOLIVAR LUZ ESTELLA</t>
  </si>
  <si>
    <t>Feb.17/1962</t>
  </si>
  <si>
    <t>Jul.14/2010</t>
  </si>
  <si>
    <t>Cra 55A Casa No. 30 b 16, Urbanización La Florida</t>
  </si>
  <si>
    <t>GIRALDO JIMENEZ CONSUELO</t>
  </si>
  <si>
    <t>May.26/1959</t>
  </si>
  <si>
    <t>Cra 66B No. 32-B11</t>
  </si>
  <si>
    <t>HOLGUIN ROJAS LUZ ELENA</t>
  </si>
  <si>
    <t>Dic.07/1961</t>
  </si>
  <si>
    <t>Calle 4 Sur 51A-34</t>
  </si>
  <si>
    <t>LONDONO LILIANA DEL SOCORRO</t>
  </si>
  <si>
    <t>Mar.19/1961</t>
  </si>
  <si>
    <t>Abr.23/2009</t>
  </si>
  <si>
    <t>Avenida 33 No. 55-95 Uni Residencial Nogales de Terranova II etapa, Municipio de Bello.</t>
  </si>
  <si>
    <t>MEJIA JARAMILLO OLGA CECILIA</t>
  </si>
  <si>
    <t>Sep.16/1960</t>
  </si>
  <si>
    <t>Jun.29/2012</t>
  </si>
  <si>
    <t>Transversal 74 No. C4 - 72</t>
  </si>
  <si>
    <t>GUTIERREZ VALLE BLANCA LUCIA</t>
  </si>
  <si>
    <t>Ene.03/1963</t>
  </si>
  <si>
    <t>Calle 83 No. 49-25</t>
  </si>
  <si>
    <t>GIRALDO CASTANO DORA IMELDA</t>
  </si>
  <si>
    <t>Dic.03/1962</t>
  </si>
  <si>
    <t>Cra 79AB No. 3C 13</t>
  </si>
  <si>
    <t>CORRALES ARANGO ADRIANA MARIA</t>
  </si>
  <si>
    <t>Ago.10/1964</t>
  </si>
  <si>
    <t>Oct.29/2015</t>
  </si>
  <si>
    <t>Calle 93 No. 49ª 17 Edificio No. 3 Apto 205 Barrio Aranjuez</t>
  </si>
  <si>
    <t>VERGARA JARAMILLO MYRIAM ELENA</t>
  </si>
  <si>
    <t>Calle 70 Sur No. 38-358 Apto 901, Edificio Lyra PH Municipio de Sabaneta</t>
  </si>
  <si>
    <t>VELEZ CARVAJAL NIDIA DE JESUS</t>
  </si>
  <si>
    <t>Dic.09/1963</t>
  </si>
  <si>
    <t>Cll 40 No. 101ª165, apto 506</t>
  </si>
  <si>
    <t>VELASCO VARGAS NAZARETH</t>
  </si>
  <si>
    <t>Mar.16/1962</t>
  </si>
  <si>
    <t>Sep.27/2011</t>
  </si>
  <si>
    <t>Cll 27 No. 73-07 Ed Los Almendros Apto 302 Belén Granada</t>
  </si>
  <si>
    <t>CORREA CLAUDIA VICTORIA</t>
  </si>
  <si>
    <t>Sep.28/2017</t>
  </si>
  <si>
    <t>Calle 41 No. 30-28 interior 101, Barrio La Milagrosa</t>
  </si>
  <si>
    <t>ENEIDA UBALDINA AGUDELO GAVIRIA</t>
  </si>
  <si>
    <t>May.18/1962</t>
  </si>
  <si>
    <t>Nov.19/2015</t>
  </si>
  <si>
    <t>Calle 89B No. 72-16 Tercer Piso, Barrio Alfonso López</t>
  </si>
  <si>
    <t>VARGAS MAYA OLGA</t>
  </si>
  <si>
    <t>Mar.12/1965</t>
  </si>
  <si>
    <t>Dic.22/2014</t>
  </si>
  <si>
    <t>Calle 67 No. 42-13 Manrique</t>
  </si>
  <si>
    <t>TORO BELENO CLEMENCIA  INES</t>
  </si>
  <si>
    <t>Dic.04/1962</t>
  </si>
  <si>
    <t>Ene.15/2014</t>
  </si>
  <si>
    <t>Calle 34C No. 88 b 66 apartamento 1511. Parqueadero 161, cuarto útil 301</t>
  </si>
  <si>
    <t>MARIA NELLY MONCADA PENAGOS</t>
  </si>
  <si>
    <t>Ago.16/1964</t>
  </si>
  <si>
    <t>Ago.18/2015</t>
  </si>
  <si>
    <t>Cra 24 A No. 34-93</t>
  </si>
  <si>
    <t>GLADIS MAYA URIBE</t>
  </si>
  <si>
    <t>Calle 42B No. 64-50 apto 413 B1. Unidad Residencial Tayrona</t>
  </si>
  <si>
    <t>ROJAS VASQUEZ DIANA LUCIA</t>
  </si>
  <si>
    <t>Nov.19/1964</t>
  </si>
  <si>
    <t>Jun.25/2013</t>
  </si>
  <si>
    <t>Calle 1ª No. 56-22 piso 3</t>
  </si>
  <si>
    <t>GLORIA ELENA DUQUE GUTIERREZ</t>
  </si>
  <si>
    <t>May.22/1964</t>
  </si>
  <si>
    <t>Jul.23/2015</t>
  </si>
  <si>
    <t>Calle 72 Sur No. 43AA 17. Segundo piso apto 201. Edificio Restrepo Diez</t>
  </si>
  <si>
    <t>CLAUDIA ANDREA BETANCOUR OCHOA</t>
  </si>
  <si>
    <t>Nov.29/1977</t>
  </si>
  <si>
    <t>Nov.20/2015</t>
  </si>
  <si>
    <t>Cra 77 Sur No. 35ª 71 Apto 1104. Conjunto Residencial Maderos Municipio Sabaneta.</t>
  </si>
  <si>
    <t>GINA SERNA GUTIERREZ</t>
  </si>
  <si>
    <t>Jun.06/1981</t>
  </si>
  <si>
    <t>Cra 27DA No. 34DD SUR 85. Apto 605. Urbanización Palo Alto</t>
  </si>
  <si>
    <t>RIVAS RESTREPO BLANCA LIGIA</t>
  </si>
  <si>
    <t>Ago.17/1960</t>
  </si>
  <si>
    <t>carrera 89 N 44B-121 apto 201</t>
  </si>
  <si>
    <t>DORA ELENA GAVIRIA OSPINA</t>
  </si>
  <si>
    <t>Abr.23/1964</t>
  </si>
  <si>
    <t>Cra 58B No. 40AA 25. Barrio Santa Elena - Bello</t>
  </si>
  <si>
    <t>ZAPATA URREGO ROSA MARGARITA</t>
  </si>
  <si>
    <t>Ago.05/1965</t>
  </si>
  <si>
    <t>Abr.11/2009</t>
  </si>
  <si>
    <t>Cra 82 # 52B-apto 305</t>
  </si>
  <si>
    <t>VALLE HIGUITA MARY ENITH</t>
  </si>
  <si>
    <t>Jun.14/1963</t>
  </si>
  <si>
    <t>Calle 62A 55-76</t>
  </si>
  <si>
    <t>AMAYA GAVIRIA GLORIA PATRICIA</t>
  </si>
  <si>
    <t>Jul.12/1964</t>
  </si>
  <si>
    <t>Jul.10/2009</t>
  </si>
  <si>
    <t>Diag. 59 # 38-31</t>
  </si>
  <si>
    <t>MUNOZ GOMEZ ELIZABETH</t>
  </si>
  <si>
    <t>Ene.29/1966</t>
  </si>
  <si>
    <t>Cra 51 No. 45-41 Barrio Central Mpio de Bello</t>
  </si>
  <si>
    <t>CADAVID SIERRA ADRIANA LOURDES DEL P</t>
  </si>
  <si>
    <t>Jul.17/1963</t>
  </si>
  <si>
    <t>Carrera 129 número 63-74, piso 2 y 3, San Cristóbal</t>
  </si>
  <si>
    <t>Diana Marcela Hernández Diosa</t>
  </si>
  <si>
    <t>Mar.29/1979</t>
  </si>
  <si>
    <t>Calle 40 No. 105-181 Apto 220. Barrio San Javier Nueva Andalucía</t>
  </si>
  <si>
    <t>ORREGO RINCON LUZ DARY</t>
  </si>
  <si>
    <t>Dic.13/1964</t>
  </si>
  <si>
    <t>Cra 42 No. 63-54 Edificio Altos del Rosario P.H. Segundo piso - apto 204</t>
  </si>
  <si>
    <t>RONDON GUTIERREZ SANDRA MARCELA</t>
  </si>
  <si>
    <t>Oct.19/1966</t>
  </si>
  <si>
    <t>Calle 65 Sur No. 42B 65. Apartamento 303 Edificio Portal del Carmelo  -Sabaneta</t>
  </si>
  <si>
    <t>OROZCO VARGAS MARGARITA MARIA</t>
  </si>
  <si>
    <t>Sep.13/1967</t>
  </si>
  <si>
    <t>Abr.06/2009</t>
  </si>
  <si>
    <t>Cll 41 No 7372 Edificio Pensilvania 7o piso, apto 701</t>
  </si>
  <si>
    <t>VELEZ CASTANEDA LUZ AMPARO</t>
  </si>
  <si>
    <t>Dic.12/1967</t>
  </si>
  <si>
    <t>Cra 46ª No.93-40 Apto 201</t>
  </si>
  <si>
    <t>Diana Londoño Ramírez</t>
  </si>
  <si>
    <t>Abr.09/1968</t>
  </si>
  <si>
    <t>Cll 27 No. 53-52 Torre Viena Apto 301 Cabañas</t>
  </si>
  <si>
    <t>SIERRA QUINTERO LILIANA MARIA</t>
  </si>
  <si>
    <t>Ago.04/1968</t>
  </si>
  <si>
    <t>Feb.15/2014</t>
  </si>
  <si>
    <t>Cll 45ª Sur No. 39 B 190, Torre 4 Apto 303</t>
  </si>
  <si>
    <t>LUZ STELLA OSORIO MONTOYA</t>
  </si>
  <si>
    <t>Mar.28/1967</t>
  </si>
  <si>
    <t>Calle 98 No. 50-47 Barrio Santa Cruz</t>
  </si>
  <si>
    <t>CARO VANEGAS MARIA ELIZABETH</t>
  </si>
  <si>
    <t>Jul.20/1969</t>
  </si>
  <si>
    <t>Cra 42 61-51</t>
  </si>
  <si>
    <t>DURAN CORREA ADRIANA PATRICIA</t>
  </si>
  <si>
    <t>Jul.30/1971</t>
  </si>
  <si>
    <t>Calle 13 # 105-12</t>
  </si>
  <si>
    <t>RAMIREZ GRAJALES MARIA ANGELICA</t>
  </si>
  <si>
    <t>Oct.31/1972</t>
  </si>
  <si>
    <t>Nov.19/2009</t>
  </si>
  <si>
    <t>Cra 82E # 17-60</t>
  </si>
  <si>
    <t>LUJAN MESA DIALEIMA</t>
  </si>
  <si>
    <t>Feb.24/1974</t>
  </si>
  <si>
    <t>Oct.09/2009</t>
  </si>
  <si>
    <t>Calle 5a # 50EE-5</t>
  </si>
  <si>
    <t>ARIAS DEOSA ERIKA</t>
  </si>
  <si>
    <t>Dic.19/1974</t>
  </si>
  <si>
    <t>Cll 69 No. 43-25</t>
  </si>
  <si>
    <t>SANCHEZ AGUDELO ADRIANA</t>
  </si>
  <si>
    <t>May.01/1977</t>
  </si>
  <si>
    <t>May.05/2010</t>
  </si>
  <si>
    <t>Cll 22A No. 58-20 Cabañitas Bello</t>
  </si>
  <si>
    <t>SANCHEZ PEREZ MARISOL</t>
  </si>
  <si>
    <t>Jun.26/1978</t>
  </si>
  <si>
    <t>Ago.09/2013</t>
  </si>
  <si>
    <t>Carrera 73B No.98-35 Segundo Piso</t>
  </si>
  <si>
    <t>RESTREPO MARIN DORA LUZ</t>
  </si>
  <si>
    <t>Abr.14/1968</t>
  </si>
  <si>
    <t>Calle 67 No. 53-81 Torre Viena Primer piso Edificio ISAURA</t>
  </si>
  <si>
    <t>PELAEZ MIYAR NATALIA</t>
  </si>
  <si>
    <t>Feb.22/1970</t>
  </si>
  <si>
    <t>Calle 20 sur No. 25B 109 Bloque 4 apto 304</t>
  </si>
  <si>
    <t>RIOS HINCAPIE MARIA CRISTINA</t>
  </si>
  <si>
    <t>Calle 80 No. 72 A 41 interior 51503 Unidad residencial Altamira</t>
  </si>
  <si>
    <t>HERNANDEZ RENDON ASTRID ELENA</t>
  </si>
  <si>
    <t>Jul.22/1973</t>
  </si>
  <si>
    <t>Oct.25/2016</t>
  </si>
  <si>
    <t>Cra 49B No. 26b 50. Urbanización Ciudad Central apto 2214 Bello.</t>
  </si>
  <si>
    <t>BERRIO PINO GLORIA OLIVA</t>
  </si>
  <si>
    <t>Feb.08/1974</t>
  </si>
  <si>
    <t>Calle 25 No. 58DD 152. Apartamento 301, Edificio Atehortua P.H Barrio Nuevo Bello - Antioquia.</t>
  </si>
  <si>
    <t>PINEDA MARIN PAULA ANDREA</t>
  </si>
  <si>
    <t>Oct.25/1981</t>
  </si>
  <si>
    <t>Cra 97AC No. 64AG 17 Urbanización San Martin PH Barrio Pajarito casa segundo nivel 202 edificio 6 manzana 3</t>
  </si>
  <si>
    <t>JARAMILLO ARTEAGA LUZ MARINA</t>
  </si>
  <si>
    <t>Ene.12/1961</t>
  </si>
  <si>
    <t>Sep.15/2014</t>
  </si>
  <si>
    <t>Calle 12 No. 31-217 Apto 602 Torre Pravia</t>
  </si>
  <si>
    <t>RAMIREZ CORREA CAMILO ANTONIO</t>
  </si>
  <si>
    <t>Sep.06/1956</t>
  </si>
  <si>
    <t>Sep.11/2014</t>
  </si>
  <si>
    <t>Edificio Bilbao P.H. Calle 37 No. 55-36 San José Obrero Municipio Bello</t>
  </si>
  <si>
    <t>CANO ALVAREZ HENRY DE JESUS</t>
  </si>
  <si>
    <t>Feb.01/1956</t>
  </si>
  <si>
    <t>Carrera 58C  47-05</t>
  </si>
  <si>
    <t>RIVERA GONZALEZ EDGAR DARIO</t>
  </si>
  <si>
    <t>Mar.08/1956</t>
  </si>
  <si>
    <t>Oct.30/2014</t>
  </si>
  <si>
    <t>Cll 53 No. 43-43, Ed La Ermita, apto 901 y parqueadero 14</t>
  </si>
  <si>
    <t>MOLINA SALDARRIAGA JORGE MARIO</t>
  </si>
  <si>
    <t>Mar.21/1957</t>
  </si>
  <si>
    <t>Ene.07/2010</t>
  </si>
  <si>
    <t>Cra 88 No. 34-05 Ed El Montelimar Apto 1006.</t>
  </si>
  <si>
    <t>RUA ZAPATA LUIS FERNANDO</t>
  </si>
  <si>
    <t>Abr.13/1955</t>
  </si>
  <si>
    <t>Cll 49BB No. 96B  44</t>
  </si>
  <si>
    <t>DURANGO PEREZ RUBIEL</t>
  </si>
  <si>
    <t>Sep.25/2014</t>
  </si>
  <si>
    <t>Calle 26 No. 73-79 Primer piso, belén Sn Bernardo.</t>
  </si>
  <si>
    <t>URREGO URREGO RAMON ARTURO</t>
  </si>
  <si>
    <t>Abr.21/1959</t>
  </si>
  <si>
    <t>Cll 53 No. 49-124 Apto 702 Edifico Opera</t>
  </si>
  <si>
    <t>ZAPATA CASTRILLON OSCAR DE JESUS</t>
  </si>
  <si>
    <t>Jul.13/1963</t>
  </si>
  <si>
    <t>Ene.15/2009</t>
  </si>
  <si>
    <t>Cll 57 No. 50-120 Apto 50</t>
  </si>
  <si>
    <t>PRECIADO JHON JAIRO</t>
  </si>
  <si>
    <t>Oct.27/1966</t>
  </si>
  <si>
    <t>Diagonal 47ª No. 32-19 Apto 301, San Pio, Itagüí</t>
  </si>
  <si>
    <t>RESTREPO MOLINA ALDEMAR ANTONIO</t>
  </si>
  <si>
    <t>May.18/1958</t>
  </si>
  <si>
    <t>May.31/2013</t>
  </si>
  <si>
    <t>CRA 65 No. 5a 42 APTO 301 BARRIO CAMPO AMOR</t>
  </si>
  <si>
    <t>VILLA RUIZ LUIS FERNANDO</t>
  </si>
  <si>
    <t>May.17/1965</t>
  </si>
  <si>
    <t>Nov.30/2011</t>
  </si>
  <si>
    <t>Cra 55 No. 12 Sur 09</t>
  </si>
  <si>
    <t>SALAZAR VELASQUEZ JUAN FERNANDO</t>
  </si>
  <si>
    <t>Oct.15/1970</t>
  </si>
  <si>
    <t>Cra 5 No. 4BA - 15 CASA 104</t>
  </si>
  <si>
    <t>MONTOYA HERRERA RAMON ELIAS</t>
  </si>
  <si>
    <t>Feb.04/1965</t>
  </si>
  <si>
    <t>Cll 12AASur 55-69</t>
  </si>
  <si>
    <t>MEJIA DUQUE OMAR DE JESUS</t>
  </si>
  <si>
    <t>May.25/1966</t>
  </si>
  <si>
    <t>Carrera 67 93-92</t>
  </si>
  <si>
    <t>RENDON LOPEZ ELKIN RODRIGO</t>
  </si>
  <si>
    <t>Jun.26/1977</t>
  </si>
  <si>
    <t>Cra 53A No. 31AB 52</t>
  </si>
  <si>
    <t>JORGE ANDRES AGUDELO MONTOYA</t>
  </si>
  <si>
    <t>Sep.11/1980</t>
  </si>
  <si>
    <t>Cra 38 No. 54-52 apto 1404. Edificio park 2 Boston</t>
  </si>
  <si>
    <t>MARIN NARANJO JORGE ALBEIRO</t>
  </si>
  <si>
    <t>Jul.11/1962</t>
  </si>
  <si>
    <t>Nov.06/2012</t>
  </si>
  <si>
    <t xml:space="preserve">CALLE 61-Nro 127-61 </t>
  </si>
  <si>
    <t>HERRERA RIOS ISIDRO</t>
  </si>
  <si>
    <t>Nov.12/1964</t>
  </si>
  <si>
    <t>Apto 201, Barrio el Recreo Mpio Copacabana. Calle 39 No. 50ª 10</t>
  </si>
  <si>
    <t>BARRIENTOS MANJARRES JOHN JAIRO</t>
  </si>
  <si>
    <t>Cll 9sur No. 79ª 20, Urbanización del Rodeo</t>
  </si>
  <si>
    <t>AGUDELO BERRIO JUAN CARLOS</t>
  </si>
  <si>
    <t>Sep.30/1960</t>
  </si>
  <si>
    <t>Calle 13 S No. 43 a 180</t>
  </si>
  <si>
    <t>ZAPATA RIVILLAS LUIS EDUARDO</t>
  </si>
  <si>
    <t>Jul.04/1960</t>
  </si>
  <si>
    <t>Calle 41 No. 50ª 74, Manzana 3, Municipio Copacabana.</t>
  </si>
  <si>
    <t>OMAR MORA VALDERRAMA</t>
  </si>
  <si>
    <t>Jul.05/1957</t>
  </si>
  <si>
    <t>Cra 87 No. 44C-27 Primer piso, Barrio Niza</t>
  </si>
  <si>
    <t>SALDARRIAGA MOLINA FRANCISCO GERARDO</t>
  </si>
  <si>
    <t>Jun.15/1961</t>
  </si>
  <si>
    <t>Jun.12/2013</t>
  </si>
  <si>
    <t>CALLE 80 No. 72A 305 BLOQUE 43 APTO 421 URBANIZACION ALTAMIRA</t>
  </si>
  <si>
    <t>GILBERTO DE JESUS RAMIREZ</t>
  </si>
  <si>
    <t>Abr.30/1961</t>
  </si>
  <si>
    <t>Cra 66ª No. 71 a 48. San Antonio de Prado</t>
  </si>
  <si>
    <t>GONZALEZ ORREGO WILLIAM DE JESUS</t>
  </si>
  <si>
    <t>Feb.05/1960</t>
  </si>
  <si>
    <t>Cra 49 No. 81-07</t>
  </si>
  <si>
    <t>JUAN FERNANDO RESTREPO ARBOLEDA</t>
  </si>
  <si>
    <t>Calle 51 No. 84-199 Casa 130 Urbanización de Calasanz</t>
  </si>
  <si>
    <t>MEJIA ESCOBAR NELSON DE JESUS</t>
  </si>
  <si>
    <t>Jul.22/1962</t>
  </si>
  <si>
    <t>Calle 32 f No. 74b -224 casa 201</t>
  </si>
  <si>
    <t>JORGE WILLIAN JARAMILLO GOMEZ</t>
  </si>
  <si>
    <t>Avenida 46B No. 67-77 Segundo piso Apto 201</t>
  </si>
  <si>
    <t>BETANCUR CARO ANGEL ANTONIO</t>
  </si>
  <si>
    <t>Oct.06/1961</t>
  </si>
  <si>
    <t>Cra 64 No. 96A 314. Interior 117 edificio 88</t>
  </si>
  <si>
    <t>POSADA GALEANO ELKIN</t>
  </si>
  <si>
    <t>Dic.14/1962</t>
  </si>
  <si>
    <t>Ene.27/2010</t>
  </si>
  <si>
    <t>Cra 33 No. 52 A 30</t>
  </si>
  <si>
    <t>MOSQUERA MORALES ARLEY DE JESUS</t>
  </si>
  <si>
    <t>Dic.25/1962</t>
  </si>
  <si>
    <t>Diag. 45 N 35-13</t>
  </si>
  <si>
    <t>MESA JARAMILLO JOSE IGNACIO</t>
  </si>
  <si>
    <t>Dic.26/1962</t>
  </si>
  <si>
    <t>Ago.17/2012</t>
  </si>
  <si>
    <t>Cra 81 No. 6ª 41/51/57 Edificio Piamonte, P.H. apto 702 y parqueadero No. 5</t>
  </si>
  <si>
    <t>CESPEDES IBARRA GUILLERMO</t>
  </si>
  <si>
    <t>Mar.08/1963</t>
  </si>
  <si>
    <t>Jul.10/2010</t>
  </si>
  <si>
    <t>Cra 81ª No. 51-79 Apto 201</t>
  </si>
  <si>
    <t>RUIZ VILLEGAS CARLOS ARTURO</t>
  </si>
  <si>
    <t>YEPES JARAMILLO GERMAN DARIO</t>
  </si>
  <si>
    <t>Ene.27/1964</t>
  </si>
  <si>
    <t>Cra 88a # 34a-46</t>
  </si>
  <si>
    <t>RINCON ALZATE JUAN CARLOS CARLOS</t>
  </si>
  <si>
    <t>Dic.18/1963</t>
  </si>
  <si>
    <t>Dic.30/2009</t>
  </si>
  <si>
    <t>Calle 35 D No. 90-2 Apto 201</t>
  </si>
  <si>
    <t>MARTINEZ CANO LUIS GUILLERMO</t>
  </si>
  <si>
    <t>Oct.07/2010</t>
  </si>
  <si>
    <t>Cra 84 A No. 20 C 37 Belén Zafra</t>
  </si>
  <si>
    <t>BUILES GIRALDO HUMBERTO LEON</t>
  </si>
  <si>
    <t>Calle 17 No. 71A -17 Segundo piso, Belen las Playas</t>
  </si>
  <si>
    <t>ALFONSO EMILIO GARCIA PINZON</t>
  </si>
  <si>
    <t>Cra 78ª No. 47-17 Interior 201</t>
  </si>
  <si>
    <t>SANCHEZ RIVAS FREDY ARTURO</t>
  </si>
  <si>
    <t>Jun.08/1964</t>
  </si>
  <si>
    <t>Cra 8 Este No. 10D26</t>
  </si>
  <si>
    <t>MORENO CARDONA MARLON</t>
  </si>
  <si>
    <t>Dic.03/1965</t>
  </si>
  <si>
    <t>CRA 132 50-20</t>
  </si>
  <si>
    <t>CORREA AGUDELO JORGE IVAN</t>
  </si>
  <si>
    <t>Feb.13/1966</t>
  </si>
  <si>
    <t>calle 54 n 85F-120 apto 352</t>
  </si>
  <si>
    <t>SALAZAR ALZATE JORGE IVAN</t>
  </si>
  <si>
    <t>LOPEZ RAMIREZ OMAR DE JESUS</t>
  </si>
  <si>
    <t>Oct.23/1966</t>
  </si>
  <si>
    <t>Feb.28/2014</t>
  </si>
  <si>
    <t>Cll 75 No. 48-46 Itagui Santa María</t>
  </si>
  <si>
    <t>ELIECER ANIBAL MONTAÑO ORREGO</t>
  </si>
  <si>
    <t>Calle 51 No. 27-13 Buenos Aires</t>
  </si>
  <si>
    <t>GALEANO RUIZ DIEGO JAVIER</t>
  </si>
  <si>
    <t>Jul.20/1966</t>
  </si>
  <si>
    <t>Cra 35 No. 68-62</t>
  </si>
  <si>
    <t>LOPEZ ROJO JORGE MARIO</t>
  </si>
  <si>
    <t>Ago.03/1967</t>
  </si>
  <si>
    <t>Cra 40 No 48-50 apto 215  Copacabana Antioquia-</t>
  </si>
  <si>
    <t>ACOSTA GIL JAMES RENATO</t>
  </si>
  <si>
    <t>Oct.16/1968</t>
  </si>
  <si>
    <t>Cra 28 No. 29-85 Apto 312 Conjunto Residencia Reserva de Sn diego</t>
  </si>
  <si>
    <t>HINCAPIE VALENCIA JHON FERNANDO</t>
  </si>
  <si>
    <t>Oct.25/1968</t>
  </si>
  <si>
    <t>Nov.11/2008</t>
  </si>
  <si>
    <t>Cra 43 No. 80-35 Campo Valdes</t>
  </si>
  <si>
    <t>DUQUE HIGUITA EDUARDO</t>
  </si>
  <si>
    <t>Mar.09/1972</t>
  </si>
  <si>
    <t>Feb.25/2010</t>
  </si>
  <si>
    <t>Cll 50 No. 40 A 14 Apto 301</t>
  </si>
  <si>
    <t>COSSIO BETANCUR DIEGO JOKHE</t>
  </si>
  <si>
    <t>Dic.12/1972</t>
  </si>
  <si>
    <t>Piso 20 Torre 1, apto 2008 y sótano 1 parqueadero No. 61, incluye cuarto útil. Calle 7 No. 80-185 interior 2008 e interior 9961</t>
  </si>
  <si>
    <t>HOYOS MUNOZ OSCAR ANTONIO</t>
  </si>
  <si>
    <t>Sep.05/1973</t>
  </si>
  <si>
    <t>Ago.08/2013</t>
  </si>
  <si>
    <t>Cll 41 placa 63 interior 150, piso dos</t>
  </si>
  <si>
    <t>GUTIERREZ RENDON ELKIN ALONSO</t>
  </si>
  <si>
    <t>Ene.09/1974</t>
  </si>
  <si>
    <t>Cll 105 A No. 64D 58, casa 202, Urbanización Parque de Gratamira</t>
  </si>
  <si>
    <t>GALLEGO CORREA CARLOS ALBERTO</t>
  </si>
  <si>
    <t>Jun.03/1974</t>
  </si>
  <si>
    <t>Cll 10 No. 2 Este 120 Casa 2113</t>
  </si>
  <si>
    <t>GALLEGO BARRIENTOS CARLOS ADOLFO</t>
  </si>
  <si>
    <t>Oct.29/1963</t>
  </si>
  <si>
    <t>Inmueble asegurado en poliza de Maria Angelica Ramirez, esposa.</t>
  </si>
  <si>
    <t>ARIAS ARIAS MISAEL</t>
  </si>
  <si>
    <t>Calle 42C No. 58-24. Barrio Santana - Bello</t>
  </si>
  <si>
    <t>DESIDERIO HOYOS CAÑAS</t>
  </si>
  <si>
    <t>Jun.08/1967</t>
  </si>
  <si>
    <t>Avenida 23 No. 52-50 Barrio Niquia Bello. Conjunto residencial Plaza Navarra</t>
  </si>
  <si>
    <t>TELLEZ OSORIO JOHN JAIRO</t>
  </si>
  <si>
    <t>Jun.09/1971</t>
  </si>
  <si>
    <t>Carrera 32B 40F Sur 25</t>
  </si>
  <si>
    <t>FLOREZ CORREA MAURICIO ALBERTO</t>
  </si>
  <si>
    <t>Feb.13/1969</t>
  </si>
  <si>
    <t>Cll 64 No. 95-42.</t>
  </si>
  <si>
    <t>HENAO CASTANEDA JOHN JAIRO</t>
  </si>
  <si>
    <t>Abr.25/1968</t>
  </si>
  <si>
    <t>Cra 70 No. 48-50, Apto 404, Municipio de Copacabana.</t>
  </si>
  <si>
    <t>JUAN JOSE ALVAREZ ALZATE</t>
  </si>
  <si>
    <t>Abr.07/1976</t>
  </si>
  <si>
    <t>Calle 9 sur No. 79C 115.Urbanizacion Arboleda del Rodeo – Primera etapa-</t>
  </si>
  <si>
    <t>BEDOYA YEPES GUILLERMO LUIS</t>
  </si>
  <si>
    <t>Sep.18/1977</t>
  </si>
  <si>
    <t>Cra 34 No. 38 A Sur 48</t>
  </si>
  <si>
    <t>ORTIZ SALAZAR MYRIAM DE JESUS</t>
  </si>
  <si>
    <t>Dic.01/1956</t>
  </si>
  <si>
    <t>Oct.31/2009</t>
  </si>
  <si>
    <t>Carrera 41 A N° 83-55 Medellín</t>
  </si>
  <si>
    <t>Diana Marjorie Hurtado Lopez</t>
  </si>
  <si>
    <t>Cra 16B No. 32-14 Torre 4, apto 916 Buenos Aires</t>
  </si>
  <si>
    <t>Ángela Jeannette Gomez</t>
  </si>
  <si>
    <t>Calle 24 No. 55-115 Edificio Pino P.H</t>
  </si>
  <si>
    <t xml:space="preserve">DIANA CRISTINA GRISALEZ ZAPATA </t>
  </si>
  <si>
    <t>Calle 101BB No. 76ª 18, Barrio Doce de Octubre</t>
  </si>
  <si>
    <t xml:space="preserve">DIANA MILENA FLOREZ JACOBO </t>
  </si>
  <si>
    <t>Cra 59 No. 27B 387 Apto 1608 Edificio Boavista - Bello</t>
  </si>
  <si>
    <t>OSWALDO DE JESÚS CARDENAS MESA</t>
  </si>
  <si>
    <t>Calle 41 A SUR No. 27 A -23. Apto 304 Barrio San Rafael. Envigado Antioquia</t>
  </si>
  <si>
    <t>FLOREZ RUIZ HERNAN HORACIO</t>
  </si>
  <si>
    <t>Calle 35B  85 C 09 Barrio Simon Bolivar Apto 201-301 Mpio de Medellin</t>
  </si>
  <si>
    <t>I</t>
  </si>
  <si>
    <t>DARIO ACEVEDO RESTREPO</t>
  </si>
  <si>
    <t>Cra 45a No. 93-47</t>
  </si>
  <si>
    <t>DIAZ QUEJADA ALBERTO</t>
  </si>
  <si>
    <t>Apto 102 y parqueadero No. 6, carrera 83 No. 35B 15</t>
  </si>
  <si>
    <t>BERNAL MUNOZ JORGE HUMBERTO</t>
  </si>
  <si>
    <t>Cra 74 # 92-24 casa 301 Edificio Castilla B/ robledo Kenedy Mpio de Medellin</t>
  </si>
  <si>
    <t>BARRERA NARANJO NORMA ELENA</t>
  </si>
  <si>
    <t>Diagonal 55 No. 31-37 Unidad Rincon de Santa Isabel Bello.</t>
  </si>
  <si>
    <t xml:space="preserve">POSADA HENAO MARINA ESTELLA </t>
  </si>
  <si>
    <t>Calle 74 A No. 73-20 Edificio Parque de La Pilarica Avenida el Volador cerca al pascual bravo tel 506 85 88</t>
  </si>
  <si>
    <t>MARQUEZ BEDOYA LUZ MARINA MARINA</t>
  </si>
  <si>
    <t>Cra 75 No. 65-78 Edificio Monte Real Apto 1302 Mpio de Medellin</t>
  </si>
  <si>
    <t>BEDOYA BETANCUR OLGA LUCIA</t>
  </si>
  <si>
    <t>Calle 53B No. 78-54 Sector Los colores, Edificio 2-Verde apto 401 Lado B.  Mpio de Medellin</t>
  </si>
  <si>
    <t>ANA RESFA GOEZ ARIAS</t>
  </si>
  <si>
    <t>Carrera 90 # 48D-29 Barrio la Floresta</t>
  </si>
  <si>
    <t>RODRIGUEZ RIOS ANA RITA</t>
  </si>
  <si>
    <t>Cra 52ª No. 66 79 Apto 302</t>
  </si>
  <si>
    <t>BEDOYA JURADO MAGNOLIA</t>
  </si>
  <si>
    <t>Cll 24 A No. 17 b 31 Interior 508. La Ceiba. El Retiro, Antioquia.</t>
  </si>
  <si>
    <t>SUAREZ PARRA LUZ DARY</t>
  </si>
  <si>
    <t>Calle 8  59-28 Apto 402</t>
  </si>
  <si>
    <t>MARTA LIBIA MONTOYA GOEZ</t>
  </si>
  <si>
    <t xml:space="preserve">Casa finca paraje sumacal vda. Alto de la Virgen Municipio de Guarne. </t>
  </si>
  <si>
    <t>LIGIA INES  ORTIZ FRANCO</t>
  </si>
  <si>
    <t>Cra 72ª No. 45E 85 Apto 301</t>
  </si>
  <si>
    <t xml:space="preserve">MARTHA PIEDAD RESTREPO VASQUEZ </t>
  </si>
  <si>
    <t>Diagonal 75BA 1-101 APTO 107 URBANIZACION TORRES DE CALAMARI  342 33 95 CEL 316 296 27 56</t>
  </si>
  <si>
    <t>MARIA NORELIA RESTREPO ARBOLEDA</t>
  </si>
  <si>
    <t>Cra 44 No. 20 E 47, 2º piso, Zamora. Medellin.</t>
  </si>
  <si>
    <t xml:space="preserve">CELINA DEL SOCORRO ACEVEDO DUQUE </t>
  </si>
  <si>
    <t>CRA 56 8-17 BARRIO CAMPO AMOR PRIMER PISO</t>
  </si>
  <si>
    <t xml:space="preserve">ROSALBA RENDON SAENZ </t>
  </si>
  <si>
    <t>carrera 27 A, numero 49 A-6, Apto 301 Medellín</t>
  </si>
  <si>
    <t>AGUDELO DAVID MARIA ROSMIRA</t>
  </si>
  <si>
    <t>Cll 63ª No. 40-15 Urbanización San Miguel del Rosario, Etapa III apto 210 sector Villa Hermosa.</t>
  </si>
  <si>
    <t>VELEZ DE ESTRADA MARIA EUGENIA DE FATIMA</t>
  </si>
  <si>
    <t>Cll 37C No. 96-53 Santa Mónica</t>
  </si>
  <si>
    <t xml:space="preserve">ANGELA RITA PALACIO AVENDAÑO </t>
  </si>
  <si>
    <t>Cra 81 No. 48-B29, apto 101 B/ calasanz Medellin</t>
  </si>
  <si>
    <t>ZULMA STELLA DAVID HIGUITA</t>
  </si>
  <si>
    <t>Carrera 48 B  Nro. 85 B 29 B/ Campo Valdes Diagonal al Taller Autos Medellin</t>
  </si>
  <si>
    <t>MARGARITA  BOTERO CANO</t>
  </si>
  <si>
    <t>Cll 52 sur No. 43ª 57 Apto 406</t>
  </si>
  <si>
    <t>PALACIO ALVAREZ ADIELA DE JESUS</t>
  </si>
  <si>
    <t>CALLE 73C  77 A 28 BLOQ 22 APTO 302 UNIDAD JORGE ROBLEDO</t>
  </si>
  <si>
    <t>MARGARITA MARIA ESCOBAR SEPULVEDA</t>
  </si>
  <si>
    <t xml:space="preserve">Cra 72 15-10 Piso 1 Belen Las playas </t>
  </si>
  <si>
    <t>WALTEROS DE ROSAS GLORIA INES</t>
  </si>
  <si>
    <t>Cra 93B N° 38-211, Apto 105</t>
  </si>
  <si>
    <t>PUERTA MONSALVE BEATRIZ GRACIELA</t>
  </si>
  <si>
    <t>CARRERA 63  49-04  CASA 701 URB ROSA DE LOS VIENTOS COPACABANA ANTIOQUIA</t>
  </si>
  <si>
    <t>RESTREPO CASTANEDA MARTHA CECILIA</t>
  </si>
  <si>
    <t xml:space="preserve">Carrera 58 Nro. 77 - 50  Urb Laureles Del Sur Apto 1412 </t>
  </si>
  <si>
    <t>CORREA TABORDA NUBIA STELLA</t>
  </si>
  <si>
    <t>Cll 76 No. 91-91 Und Residencial Manantiales de robledo P.H. 3  Etapa Apto 9920 mpio de Medellin</t>
  </si>
  <si>
    <t>PINEDA GONZALEZ HECILDA MARIA</t>
  </si>
  <si>
    <t>CLLE 113  67 09  APT 301 MEDELLIN - ANT</t>
  </si>
  <si>
    <t>VERGARA DE TAVERA AMPARO</t>
  </si>
  <si>
    <t>Cll 111 G No. 64 A 17</t>
  </si>
  <si>
    <t xml:space="preserve">YOLANDA DEL ROSARIO SALAZAR BETANCUR </t>
  </si>
  <si>
    <t>Transversal 4a No. 75D 74, Apto 306, bloque 31, parqueadero 99 bloque 30</t>
  </si>
  <si>
    <t>SONIA DEL CARMEN CALLE ZAPATA</t>
  </si>
  <si>
    <t>Cra 40B No. 15-100 Apto 505. Medellin.</t>
  </si>
  <si>
    <t>NELLY VARGAS OSORIO</t>
  </si>
  <si>
    <t>Cra 76 No. 53-215 plaza colores, Torre No. 3, Apto 708 y garaje No. 111. Medellin.</t>
  </si>
  <si>
    <t>LONDONO ORTIZ EUNICE DEL SOCO RRO</t>
  </si>
  <si>
    <t>Calle 97  Nro. 72 A 30 B/ Castilla</t>
  </si>
  <si>
    <t>ROLDAN BARRIENTOS NUBIA DEL CARMEN</t>
  </si>
  <si>
    <t>Cra 43 No. 62-76 PARAJE LAS COLINAS DE LOS ANGELES MEDELLIN</t>
  </si>
  <si>
    <t>DUQUE GIRALDO ANA MARIA</t>
  </si>
  <si>
    <t>CRA 33 29-105 APTO 606 EDF HALCONES DE SAN DIEGO LOMA DEL INDIO</t>
  </si>
  <si>
    <t>ARANGO ALVAREZ LUZ DARY</t>
  </si>
  <si>
    <t>Cra 45D  Nro. 58 - 53 Apto 302, Medellín.</t>
  </si>
  <si>
    <t>HINCAPIE TORO LUZ STELLA</t>
  </si>
  <si>
    <t>Calle 34 86A 41 Bloque 1 Apto 515,</t>
  </si>
  <si>
    <t>OCHOA ACOSTA EMILIA MARIA</t>
  </si>
  <si>
    <t>cra 46 54-14 ofc 1305 edf Coomedal Medellin</t>
  </si>
  <si>
    <t>AGUILAR GONZALEZ GLADYS EMILIA</t>
  </si>
  <si>
    <t>Cll 19 C 82 A 80 Piso 3 B/ Belen Altavista parte baja</t>
  </si>
  <si>
    <t>MENDOZA MARTA GLADYS</t>
  </si>
  <si>
    <t>CRA 45 No. 86-28 piso 2 apto 201</t>
  </si>
  <si>
    <t>HURTADO ZULUAGA LUZ ESTELLA</t>
  </si>
  <si>
    <t>Calle 43 No. 105-12</t>
  </si>
  <si>
    <t xml:space="preserve">NAZLINES ELENA BARBOSA ESPINOSA </t>
  </si>
  <si>
    <t>Cll 5 Nro. 76 A 97 Bloque 12 Apto 850. Medellin.</t>
  </si>
  <si>
    <t>DUQUE ZAPATA CESAR AUGUSTO</t>
  </si>
  <si>
    <t xml:space="preserve">Cll 23B 60-58 Apto 202 Urb Barrio Nuevo, Mpio de Bello </t>
  </si>
  <si>
    <t>GUTIERREZ LOPEZ JAIME ALBERTO</t>
  </si>
  <si>
    <t>Cra 29 No. 42-27 Primer piso, Barrio la Milagrosa.</t>
  </si>
  <si>
    <t>CELIS MENDOZA JORGE HUMBERTO</t>
  </si>
  <si>
    <t>carrera 51 B 70-31   TELEFONO 498 81 45</t>
  </si>
  <si>
    <t>GOMEZ AMAYA ROBERTO ANTONIO</t>
  </si>
  <si>
    <t>Carrera 36  41 - 20 Apto 201</t>
  </si>
  <si>
    <t>GARCES DURAN WILLIAM JAVIER</t>
  </si>
  <si>
    <t>Calle 48 A No. 83 -15 Ed. Isla Condado P.H. Apto 402 Calazans</t>
  </si>
  <si>
    <t>CARDENO ZAPATA JOHN FERNANDO</t>
  </si>
  <si>
    <t>Cra 83ª No. 27ª 90 Apto 201, Belén los Alpes</t>
  </si>
  <si>
    <t>LOPERA YEPES LUIS FERNANDO</t>
  </si>
  <si>
    <t>Cll 35B No 69 B 48 Edificio Lopera P.H. Apto 301 Itagui</t>
  </si>
  <si>
    <t>CICERI ZAPATA PAULA ANDREA</t>
  </si>
  <si>
    <t>CLLE 57 69 27 URB RINCON DEL BOSQUE PH TORRE 7 APTO 1217 MPIO DE BELLO-ANT</t>
  </si>
  <si>
    <t xml:space="preserve">JIMENEZ ZAPATA MARGARITA MARIA </t>
  </si>
  <si>
    <t>CALLE 47 B 102-57  INTERIOR 201 BARRIO SAN JAVER LA AMERICA</t>
  </si>
  <si>
    <t xml:space="preserve">GLORIA LUZ PULGARIN MAZO </t>
  </si>
  <si>
    <t xml:space="preserve">Mpio Envigado, kilometro 9 Loma del Escobero, Urbanizacion San Sebastián Lote 3, Manzana 8 casa 803 </t>
  </si>
  <si>
    <t>GUERRA GIRON CESAR DARIO</t>
  </si>
  <si>
    <t>clle 100C 77-18 interior 301 B/ doce de octubre Medellin</t>
  </si>
  <si>
    <t>Clausula de mercancía flotante</t>
  </si>
  <si>
    <t>MODALIDAD DE LIQUIDACIÓN Y DEVOLUCIÓN DE PRIMAS</t>
  </si>
  <si>
    <t>Amparo automático de nuevas propiedades con término de noventa (90) días y $500 millones</t>
  </si>
  <si>
    <t>Rotura de vidrios exteriores e interiores, hasta el 5% del valor asegurado del inmueble. Opera como sublimite.</t>
  </si>
  <si>
    <t>Daños por calderas u otros aparatos generadores de vapor por su propia explosión, asimilados a aparatos domésticos que generen vapor.</t>
  </si>
  <si>
    <t>NO APLICACIÓN DE INFRASEGURO siempre y cuando, la diferencia entre el valor asegurado y valor asegurable no exceda el 10% del valor del inmueble.</t>
  </si>
  <si>
    <t xml:space="preserve">MODIFICACIONES </t>
  </si>
  <si>
    <t>Extensión para administradores en sociedades sin ánimo de lucro.</t>
  </si>
  <si>
    <t xml:space="preserve">TÉRMINOS DE PRESCRIPCIÓN: Sin perjuicio de la cobertura de las investigaciones preliminares en todos los tipos de investigaciones o reclamaciones, la cobertura de gastos de defensa iniciará de acuerdo con los siguientes criterios: </t>
  </si>
  <si>
    <t>Menor al 10% VP</t>
  </si>
  <si>
    <t>Entre el 10 % y 15% VP</t>
  </si>
  <si>
    <t>Mayor al 15%</t>
  </si>
  <si>
    <t>Gastos de defensa con deducible. Indicar deducible.</t>
  </si>
  <si>
    <t>PARA EL BASICO.  Indicar deducible.</t>
  </si>
  <si>
    <t>Para todos los amparos excepto HMACC-AMIT y Terremoto:</t>
  </si>
  <si>
    <t>Menor al 10% VP para AMIT y al 3% VP en terremoto</t>
  </si>
  <si>
    <t>Igual o mayor al 10%VP AMIT y al 3%VP en terremoto</t>
  </si>
  <si>
    <t>PARA TODOS LOS AMPAROS excepto CAJAS MENORES SIN DEDUCIBLE.</t>
  </si>
  <si>
    <t>HMACC Y AMIT incluyendo actos terroristas y terremoto</t>
  </si>
  <si>
    <t>DELITOS CONTRA LA ADMINISTRACIÓN PÚBLICA. Hasta $500.000.000</t>
  </si>
  <si>
    <t>Amparo automático para nuevos cargos. Aviso a 120 días.</t>
  </si>
  <si>
    <t xml:space="preserve">Según relación DEUDORES. </t>
  </si>
  <si>
    <t>Cobertura a Bienes de propiedad de Empleados Adicional al básico en exceso de$ 5 millones en rangos de $5 millones,  para uso de sus funciones, mientras se encuentren en los predios asegurados, siempre y cuando dichos bienes personales no estén amparados por otro seguro. excluyendo joyas, dinero y vehículos automotores.</t>
  </si>
  <si>
    <t>Indemnización a valor de reposición a nuevo para perdidas totales sin aplicación de demerito por uso ni infraseguros, para equipos hasta 10 años de edad.</t>
  </si>
  <si>
    <t>AUTORIZACIÓN DE REPARACIONES EN TALLERES CONCESIONARIOS para vehículos en garantía y/o una edad no mayor a 3 años.</t>
  </si>
  <si>
    <t>INDEMMNIZACION PERDIDAS TOTALES POR REPOSICION: Se otorga el máximo puntaje a la aseguradora que en la modalidad de reposición entregue un carro similar o kms, en un plazo no mayor a 30 días.</t>
  </si>
  <si>
    <t>VEHICULOS EN REEMPLAZO SERVICIO ESPECIAL: Se otorga el máximo puntaje a la aseguradora que ante eventos de perdidas parciales o totales en vehículos tipo ambulancia, entregue por el mayor numero de días en la modalidad de reemplazo temporal, un carro similar.</t>
  </si>
  <si>
    <t>COMPROMISO DE LA ASEGURADORA SOBRE EL PLAZO PARA EL PAGO DE LAS INDEMNIZACIONES EN PERDIDAS TOTALES: se otorga el máximo puntaje a la aseguradora que ofrezca el menor numero de días para indemnizar el siniestro, después de documentar el siniestro.</t>
  </si>
  <si>
    <t>Se otorga el máximo puntaje a la asegurada que de mayor numero de días de Continuidad de amparo y/o extensión de cobertura, después de estar desvinculado el funcionario</t>
  </si>
  <si>
    <r>
      <t>Se otorga el máximo puntaje a la aseguradora de mayor ofrecimiento para Costos en juicios y honorarios profesionales, en exceso de</t>
    </r>
    <r>
      <rPr>
        <b/>
        <sz val="10"/>
        <color theme="1"/>
        <rFont val="Calibri"/>
        <family val="2"/>
      </rPr>
      <t>l sublímite básico.</t>
    </r>
  </si>
  <si>
    <t>Se otorga el máximo puntaje a la aseguradora de mayor ofrecimiento para Empleados o servidores no identificados, en exceso del sublimite básico.</t>
  </si>
  <si>
    <t>AMPLIACION DE LOS TERMINOS DE PRESCRIPCIÓN: se contaran los tiempos para efectos de prescripción, de la siguiente manera.
1. ACTOS MÉDICOS: Desde la notificación del Asegurado del Auto Admisorio de la Demanda.
2. HONORARIOS: Judiciales como Prejudiciales. 
2.1 Proceso Penal: Desde la Audiencia de imputación de Cargos de Fiscalía.
2.2 Proceso Civil: Desde la notificación del Asegurado del Auto admisorio de la demanda.
2.3 Costas y Gastos: Desde el momento en que sean pagados por el Asegurado.</t>
  </si>
  <si>
    <t>En caso de que por orden de autoridad competente, se indique que el terreno no puede ser utilizado nuevamente para la construcción de vivienda, como consecuencia de un evento amparado dentro de esta póliza. Se otorgara el máximo puntaje a la aseguradora que otorgue el mayor % de indemnización, mínimo del 10% del valor asegurado del inmueble.</t>
  </si>
  <si>
    <t>HUNDIMIENTO, DESPLAZAMIENTOS, por eventos súbitos, imprevistos y accidentales</t>
  </si>
  <si>
    <t>Amparo automático para nuevos créditos hasta 130 SMMLV y deudores hasta 65 años de edad, sin requisitos de asegurabilidad a partir de la fecha del desembolso, aviso 120 días. Siempre y cuando el asegurado no tenga preexistencias de enfermedades graves.</t>
  </si>
  <si>
    <t>Costos de defensa por contaminación. Se otorga el máximo puntaje a la propuesta que otorgue mayor limite adicional al básico solicitado, en rangos de $20,000,000.</t>
  </si>
  <si>
    <t>Gastos de defensa por investigaciones o procesos que conlleven a imponer multas o sanciones pecuniarias o administrativas. Se otorga el máximo puntaje a la propuesta que otorgue mayor limite, en rangos de $20,000,000.</t>
  </si>
  <si>
    <t>Se otorga máximo puntaje a la aseguradora que ofrezca mayor Sublímite adicional al básico, en rangos de $10.000.000 Persona/Proceso Etapas desde Vinculación Procesal hasta Fallo que haga Transito a Cosa Juzgada</t>
  </si>
  <si>
    <t>Menor al 10% VP mínimo 1SMMLV</t>
  </si>
  <si>
    <t>Entre el 10 % y 15% VP, mínimo 1SMMLV</t>
  </si>
  <si>
    <t>Mayor al 15%, mínimo 1SMMLV</t>
  </si>
  <si>
    <t>Amparar los daños y/o pérdidas que sufran los vehículos de su propiedad y/o bajo cuidado, tenencia, control o por los que sea legalmente responsable la E.S.E METROSALUD, y/o los perjuicios patrimoniales y/o extrapatrimoniales por daños a bienes o lesiones o muerte a terceros que se causen.</t>
  </si>
  <si>
    <t>A la aseguradora que otorgue mayor numero de años de retroactividad adicionales a los 5 obligatorios, se le dara el mayor puntaje</t>
  </si>
  <si>
    <t>Incremento en GASTOS DE DEFENSA EN PROCESO PENAL o CIVIL adicional al basico: se otorga el maximo puntaje a la aseguardora que ofrezca el mayor limite aseguardo en exceso en rangos de $10 millones evento/$50 millones vigencia</t>
  </si>
  <si>
    <t>Valor en exceso para el Sublímite para Responsabilidad Civil Extra patrimonial. Se otorga máxima calificación al mayor valor en exceso en rangos de  $200MM</t>
  </si>
  <si>
    <t>Incremento en GASTOS DE DEFENSA EN PROCESO PENAL o CIVIL adicional al basico: se otorga el maximo puntaje a la aseguradora que ofrezca el mayor limite aseguardo en exceso en rangos de $20 millones evento/$100 millones vigencia</t>
  </si>
  <si>
    <t xml:space="preserve">HIGUITA CANO GRACIELA </t>
  </si>
  <si>
    <t>Calle 48 Sur No. 61E 2, Interior 0124. Urbanización Alcázar de los Prados SAN Antonio de Prado</t>
  </si>
  <si>
    <t>La E.S.E METROSALUD podrá hacer uso, cuando lo estime necesario, de  prorrogas  hasta por un valor equivalente al 50% del valor del contrato principal y manteniendo las condiciones técnicas y económicas del mismo. Salvo que la Aseguradora de aviso de cancelación, no renovación o modificación a los términos con una anticipación no inferior a noventa (90) días calendario respecto a la fecha del vencimiento del respectivo contrato de seguro, excepto para los amparos de HMACC + AMIT que será de 10 días.</t>
  </si>
  <si>
    <t>En los casos de cancelación de las pólizas, exclusión de bienes, por parte del asegurado, la prima se liquidará a prorrata de la prima anual, sin dar lugar a la aplicación del corto plazo.</t>
  </si>
  <si>
    <t>400 PUNTOS</t>
  </si>
  <si>
    <t xml:space="preserve">Sustracción todo riesgo. Con violencia para todos los bienes y sin violencia para los equipos de oficina. Dentro de predios del asegurado. Sublimite de $3.500.000.000 evento/vigencia/riesgo </t>
  </si>
  <si>
    <t xml:space="preserve">Equipos móviles y portátiles. Sublímite asegurado p$3.500.000.000 evento/vigencia/riesgo </t>
  </si>
  <si>
    <t xml:space="preserve">BIENES DE PROPIEDAD DE EMPLEADOS. Sublímite de $ 20.000.000/100.000.000 evento / vigencia. </t>
  </si>
  <si>
    <t>COBERTURA DE ROTURA ACCIDENTAL DE VIDRIOS, , sublimite 10% valor del edificio, máximo $400.000.000</t>
  </si>
  <si>
    <t>Equipo electrónico.  Limite asegurado por evento hasta el 100% del valor asegurado amparando los equipos que son objeto de esta cobertura y reportados con un valor global. Sublimite por riesgo de $15.000.000.000; hurto calificado y/o hurto simple de $5.000.000.000 por riesgo. Incluye software.</t>
  </si>
  <si>
    <t>Frigoríficos. Sublímite asegurado por evento/vigencia hasta $700.000.000</t>
  </si>
  <si>
    <t xml:space="preserve">CLÁUSULA DE CONTAMINACIÓN Y POLUCIÓN DERIVADA DE UN EVENTO SUBITO, ACCIDENTAL E IMPREVISTO AMPARADO EN LA PÓLIZA. SUBLÍMITE $500.000.000. </t>
  </si>
  <si>
    <t>MOVILIZACIÓN DE BIENES PARA SU USO Y/O ACTIVIDAD sublimite de $300.000.000 evento/vigencia</t>
  </si>
  <si>
    <t>Cobertura para Bienes bajo cuidado tenencia y Control, con Sublímite 20.000.000/$100.000.000 evento / vigencia.</t>
  </si>
  <si>
    <t>PÉRDIDAS A TRAVÉS DE SISTEMAS COMPUTARIZADOS Sublimite 20% evento/vigencia del limite asegurado</t>
  </si>
  <si>
    <t>COSTOS E INTERESES DE MORA Sublimite $50/$300 millones evento/vigencia</t>
  </si>
  <si>
    <t>GASTOS DE GRÚA, TRANSPORTE Y PROTECCIÓN AL VEHÍCULO Sublimite 20% del monto de la pérdida a indemnizar.</t>
  </si>
  <si>
    <t>LÍMITE ASEGURADO PARA AMPARO AUTOMÁTICO DE NUEVOS VEHÍCULOS EN LA POLIZA. Límite básico de $300.000.000 por vehículo y aviso de noventa (90) días</t>
  </si>
  <si>
    <r>
      <t xml:space="preserve">OBJETO DEL SEGURO: </t>
    </r>
    <r>
      <rPr>
        <sz val="10"/>
        <color theme="1"/>
        <rFont val="Calibri"/>
        <family val="2"/>
      </rPr>
      <t xml:space="preserve">Amparar Responsabilidad Civil en que incurra la entidad asegurada exclusivamente como consecuencia de cualquier "Acto Médico" derivado de la prestación de servicios profesionales de atención en la salud de las personas, incluyendo la Culpa Grave; de eventos ocurridos durante la vigencia de la póliza o el periodo de retroactividad contratado y reclamados por primera vez durante la vigencia. </t>
    </r>
  </si>
  <si>
    <t>OBJETO DEL SEGURO: Amparar las pérdidas o daños materiales que sufran los bienes y/o recursos de propiedad de la E.S.E METROSALUD y/o bajo su responsabilidad, tenencia, administración y control, así como aquellos  en los cuales tenga interés asegurable a cualquier titulo. En general, se apara todo lo que no se encuentre expresamente excluido.</t>
  </si>
  <si>
    <t>Inclusión como asegurados a los partícipes en el acto médico vinculados mediante contrato laboral con la ESE Metrosalud, previa presentación de relación de personal de la salud. Se otorga mayor puntaje a la mejor oferta en términos de limite asegurado.</t>
  </si>
  <si>
    <t>Por la complejidad y el nivel de atención en salud que se demanda, se extiende la cobertura para amparar aquellos eventos en los cuales puede verse afectada la entidad, como consecuencia de las dificultades en el triaje y acciones unilaterales del paciente para buscar por su cuenta, atención en otro centro asistencial.</t>
  </si>
  <si>
    <r>
      <t>RESPONSABILIDAD CIVIL DEL ASEGURADO POR "LESIONES CORPORALES" A TERCEROS</t>
    </r>
    <r>
      <rPr>
        <sz val="8"/>
        <color theme="1"/>
        <rFont val="Calibri"/>
        <family val="2"/>
        <scheme val="minor"/>
      </rPr>
      <t xml:space="preserve">. </t>
    </r>
    <r>
      <rPr>
        <b/>
        <sz val="8"/>
        <color theme="1"/>
        <rFont val="Calibri"/>
        <family val="2"/>
        <scheme val="minor"/>
      </rPr>
      <t>COMO CONSECUENCIA DIRECTA DEL SUMINISTRO DE PRODUCTOS</t>
    </r>
  </si>
  <si>
    <t>NO EXIGIBILIDAD NI APLICACIÓN DE GARANTÍAS PARA DESPACHOS HASTA $50.000.000</t>
  </si>
  <si>
    <t>PROPUESTA TECNICA Y ECONÓMICA SEGUROS GENERALES ES.E. METROSALUD                                             VIGENCIA DEL 01/03/2018 AL 31/12/2018</t>
  </si>
  <si>
    <t>RETROACTIVIDAD: minima 5 años, a partir del primero de enero.</t>
  </si>
  <si>
    <r>
      <t xml:space="preserve">ASEGURADO: </t>
    </r>
    <r>
      <rPr>
        <sz val="10"/>
        <color theme="1"/>
        <rFont val="Calibri"/>
        <family val="2"/>
      </rPr>
      <t>La E.S.E METROSALUD</t>
    </r>
  </si>
  <si>
    <t>OBJETO DEL SEGURO: Ampara los perjuicios causados terceros y/o a la Entidad, a consecuencia de acciones u omisiones imputables a uno o varios funcionarios que desempeñen los cargos asegurados así como los gastos u honorarios de abogados y costos judiciales en que incurran los asegurados para su defensa como consecuencia de cualquier investigación o proceso iniciado por cualquier organismo de control, se incluye pero sin estar limitado a: procesos Disciplinarios, Administrativos, Civiles, Penales, Responsabilidad Fiscal, de eventos ocurridos durante la vigencia de la póliza o el período de retroactividad contratado y reclamados por primera vez durante la vigencia de la póliza. Excluyendo procesos de control interno iniciados por la Entidad.
(...) También podrán contratar un seguro de responsabilidad civil para servidores públicos, mediante el cual se ampare la responsabilidad de los mismos por actos o hechos no dolosos ocurridos en ejercicio de sus funciones, y los gastos de defensa en materia disciplinaria, penal y fiscal que deban realizar; estos últimos gastos los podrán pagar las entidades, siempre y cuando exista decisión definitiva que exonere de toda responsabilidad y no sea condenada la contraparte a las costas del proceso. (...)</t>
  </si>
  <si>
    <t>OTROS COSTOS PROCESALES: Gastos y Costas por constitución de cauciones y otros, con sublímite de $100.000.000 por evento y $400.000.000 por vigencia.</t>
  </si>
  <si>
    <t>Cara 69 No. 78B 12 Apto 208 Loma del pilar</t>
  </si>
  <si>
    <t>Cll 27 SUR No. 27 d 79 Etapa 3 Piso 5 Aptp 501, Urbanización Arboleda del Esmeraldal, Envigado</t>
  </si>
  <si>
    <t>Cra 18 No. 52-67 (201) segundo piso, Edificio Castrillon P.H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</si>
</sst>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
    <numFmt numFmtId="165" formatCode="&quot;$&quot;\ #,##0_);[Red]\(&quot;$&quot;\ #,##0\)"/>
    <numFmt numFmtId="166" formatCode="_ * #,##0_ ;_ * \-#,##0_ ;_ * &quot;-&quot;??_ ;_ @_ "/>
  </numFmts>
  <fonts count="30" x14ac:knownFonts="1">
    <font>
      <sz val="11"/>
      <color theme="1"/>
      <name val="Calibri"/>
      <family val="2"/>
      <scheme val="minor"/>
    </font>
    <font>
      <b/>
      <sz val="10"/>
      <color theme="1"/>
      <name val="Calibri"/>
      <family val="2"/>
    </font>
    <font>
      <sz val="10"/>
      <color rgb="FF000000"/>
      <name val="Calibri"/>
      <family val="2"/>
    </font>
    <font>
      <sz val="10"/>
      <color theme="1"/>
      <name val="Calibri"/>
      <family val="2"/>
    </font>
    <font>
      <b/>
      <sz val="10"/>
      <color rgb="FF000000"/>
      <name val="Calibri"/>
      <family val="2"/>
    </font>
    <font>
      <b/>
      <sz val="10"/>
      <color indexed="8"/>
      <name val="Calibri"/>
      <family val="2"/>
    </font>
    <font>
      <sz val="10"/>
      <color rgb="FFFF0000"/>
      <name val="Calibri"/>
      <family val="2"/>
    </font>
    <font>
      <sz val="12"/>
      <color rgb="FF000000"/>
      <name val="Calibri"/>
      <family val="2"/>
    </font>
    <font>
      <i/>
      <sz val="10"/>
      <color theme="1"/>
      <name val="Calibri"/>
      <family val="2"/>
    </font>
    <font>
      <b/>
      <sz val="13.5"/>
      <color rgb="FF000000"/>
      <name val="Calibri"/>
      <family val="2"/>
    </font>
    <font>
      <b/>
      <sz val="12"/>
      <color theme="1"/>
      <name val="Calibri"/>
      <family val="2"/>
    </font>
    <font>
      <sz val="11"/>
      <color rgb="FF000000"/>
      <name val="Calibri"/>
      <family val="2"/>
    </font>
    <font>
      <b/>
      <sz val="11"/>
      <color rgb="FF000000"/>
      <name val="Calibri"/>
      <family val="2"/>
    </font>
    <font>
      <b/>
      <sz val="11"/>
      <color theme="1"/>
      <name val="Calibri"/>
      <family val="2"/>
    </font>
    <font>
      <sz val="8"/>
      <color theme="1"/>
      <name val="Calibri"/>
      <family val="2"/>
    </font>
    <font>
      <sz val="9"/>
      <color theme="1"/>
      <name val="Calibri"/>
      <family val="2"/>
    </font>
    <font>
      <b/>
      <sz val="9"/>
      <color theme="1"/>
      <name val="Calibri"/>
      <family val="2"/>
    </font>
    <font>
      <sz val="10"/>
      <name val="Calibri"/>
      <family val="2"/>
    </font>
    <font>
      <sz val="12"/>
      <color rgb="FFFF0000"/>
      <name val="Calibri"/>
      <family val="2"/>
    </font>
    <font>
      <sz val="11"/>
      <color theme="1"/>
      <name val="Calibri"/>
      <family val="2"/>
      <scheme val="minor"/>
    </font>
    <font>
      <b/>
      <sz val="12"/>
      <color rgb="FF000000"/>
      <name val="Calibri"/>
      <family val="2"/>
    </font>
    <font>
      <sz val="8"/>
      <name val="Calibri"/>
      <family val="2"/>
      <scheme val="minor"/>
    </font>
    <font>
      <b/>
      <sz val="8"/>
      <name val="Calibri"/>
      <family val="2"/>
      <scheme val="minor"/>
    </font>
    <font>
      <sz val="8"/>
      <color theme="1"/>
      <name val="Calibri"/>
      <family val="2"/>
      <scheme val="minor"/>
    </font>
    <font>
      <sz val="7"/>
      <name val="Calibri"/>
      <family val="2"/>
      <scheme val="minor"/>
    </font>
    <font>
      <b/>
      <sz val="7"/>
      <name val="Calibri"/>
      <family val="2"/>
      <scheme val="minor"/>
    </font>
    <font>
      <sz val="7"/>
      <color theme="1"/>
      <name val="Calibri"/>
      <family val="2"/>
      <scheme val="minor"/>
    </font>
    <font>
      <b/>
      <sz val="6"/>
      <name val="Calibri"/>
      <family val="2"/>
      <scheme val="minor"/>
    </font>
    <font>
      <sz val="10"/>
      <color theme="1"/>
      <name val="Calibri"/>
      <family val="2"/>
      <scheme val="minor"/>
    </font>
    <font>
      <b/>
      <sz val="8"/>
      <color theme="1"/>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rgb="FFD9D9D9"/>
        <bgColor indexed="64"/>
      </patternFill>
    </fill>
    <fill>
      <patternFill patternType="solid">
        <fgColor rgb="FFC5D9F1"/>
        <bgColor indexed="64"/>
      </patternFill>
    </fill>
    <fill>
      <patternFill patternType="solid">
        <fgColor rgb="FFE4DFEC"/>
        <bgColor indexed="64"/>
      </patternFill>
    </fill>
    <fill>
      <patternFill patternType="solid">
        <fgColor rgb="FFDCE6F1"/>
        <bgColor indexed="64"/>
      </patternFill>
    </fill>
    <fill>
      <patternFill patternType="solid">
        <fgColor theme="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3" tint="0.59999389629810485"/>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s>
  <cellStyleXfs count="4">
    <xf numFmtId="0" fontId="0"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278">
    <xf numFmtId="0" fontId="0" fillId="0" borderId="0" xfId="0"/>
    <xf numFmtId="0" fontId="1" fillId="2" borderId="2" xfId="0" applyFont="1" applyFill="1" applyBorder="1" applyAlignment="1">
      <alignment horizontal="center" vertical="center"/>
    </xf>
    <xf numFmtId="0" fontId="1" fillId="0" borderId="2" xfId="0" applyFont="1" applyBorder="1" applyAlignment="1">
      <alignment horizontal="justify"/>
    </xf>
    <xf numFmtId="0" fontId="3" fillId="0" borderId="2" xfId="0" applyFont="1" applyBorder="1" applyAlignment="1">
      <alignment wrapText="1"/>
    </xf>
    <xf numFmtId="0" fontId="3" fillId="0" borderId="2" xfId="0" applyFont="1" applyBorder="1"/>
    <xf numFmtId="0" fontId="3" fillId="0" borderId="2" xfId="0" applyFont="1" applyBorder="1" applyAlignment="1">
      <alignment horizontal="justify"/>
    </xf>
    <xf numFmtId="0" fontId="3" fillId="0" borderId="2" xfId="0" applyFont="1" applyBorder="1" applyAlignment="1"/>
    <xf numFmtId="0" fontId="1" fillId="0" borderId="2" xfId="0" applyFont="1" applyBorder="1" applyAlignment="1"/>
    <xf numFmtId="0" fontId="4" fillId="2" borderId="2" xfId="0" applyFont="1" applyFill="1" applyBorder="1" applyAlignment="1">
      <alignment horizontal="center" vertical="center" wrapText="1"/>
    </xf>
    <xf numFmtId="0" fontId="1" fillId="2" borderId="2" xfId="0" applyFont="1" applyFill="1" applyBorder="1" applyAlignment="1"/>
    <xf numFmtId="9" fontId="3" fillId="0" borderId="2" xfId="0" applyNumberFormat="1" applyFont="1" applyBorder="1" applyAlignment="1"/>
    <xf numFmtId="9" fontId="3" fillId="0" borderId="2" xfId="0" applyNumberFormat="1" applyFont="1" applyBorder="1" applyAlignment="1">
      <alignment horizontal="right"/>
    </xf>
    <xf numFmtId="0" fontId="3" fillId="2" borderId="2" xfId="0" applyFont="1" applyFill="1" applyBorder="1" applyAlignment="1"/>
    <xf numFmtId="0" fontId="1" fillId="2" borderId="2" xfId="0" applyFont="1" applyFill="1" applyBorder="1" applyAlignment="1">
      <alignment horizontal="center" vertical="center" wrapText="1"/>
    </xf>
    <xf numFmtId="0" fontId="3" fillId="0" borderId="0" xfId="0" applyFont="1"/>
    <xf numFmtId="0" fontId="1" fillId="3" borderId="2" xfId="0" applyFont="1" applyFill="1" applyBorder="1" applyAlignment="1">
      <alignment horizontal="center" vertical="center"/>
    </xf>
    <xf numFmtId="0" fontId="1" fillId="3" borderId="2" xfId="0" applyFont="1" applyFill="1" applyBorder="1" applyAlignment="1">
      <alignment horizontal="justify" vertical="center" wrapText="1"/>
    </xf>
    <xf numFmtId="0" fontId="3" fillId="3" borderId="2" xfId="0" applyFont="1" applyFill="1" applyBorder="1" applyAlignment="1">
      <alignment vertical="center" wrapText="1"/>
    </xf>
    <xf numFmtId="0" fontId="3" fillId="0" borderId="0" xfId="0" applyFont="1" applyAlignment="1">
      <alignment wrapText="1"/>
    </xf>
    <xf numFmtId="3" fontId="3" fillId="0" borderId="0" xfId="0" applyNumberFormat="1" applyFont="1"/>
    <xf numFmtId="0" fontId="1" fillId="5"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6" fillId="0" borderId="0" xfId="0" applyFont="1"/>
    <xf numFmtId="0" fontId="1" fillId="3" borderId="2" xfId="0" applyFont="1" applyFill="1" applyBorder="1" applyAlignment="1">
      <alignment vertical="center" wrapText="1"/>
    </xf>
    <xf numFmtId="0" fontId="3" fillId="0" borderId="21" xfId="0" applyFont="1" applyBorder="1"/>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3" xfId="0" applyFont="1" applyBorder="1"/>
    <xf numFmtId="0" fontId="3" fillId="0" borderId="1" xfId="0" applyFont="1" applyBorder="1"/>
    <xf numFmtId="0" fontId="2" fillId="0" borderId="4" xfId="0" applyFont="1" applyBorder="1" applyAlignment="1">
      <alignment vertical="center" wrapText="1"/>
    </xf>
    <xf numFmtId="0" fontId="1" fillId="5" borderId="1"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3" fillId="3" borderId="12" xfId="0" applyFont="1" applyFill="1" applyBorder="1" applyAlignment="1">
      <alignment horizontal="center" vertical="center"/>
    </xf>
    <xf numFmtId="0" fontId="1" fillId="5" borderId="3" xfId="0" applyFont="1" applyFill="1" applyBorder="1" applyAlignment="1">
      <alignment horizontal="center" vertical="center" wrapText="1"/>
    </xf>
    <xf numFmtId="0" fontId="1" fillId="3" borderId="12" xfId="0" applyFont="1" applyFill="1" applyBorder="1" applyAlignment="1">
      <alignment horizontal="center" vertical="center"/>
    </xf>
    <xf numFmtId="0" fontId="3" fillId="0" borderId="1" xfId="0" applyFont="1" applyBorder="1" applyAlignment="1"/>
    <xf numFmtId="0" fontId="3" fillId="0" borderId="1" xfId="0" applyFont="1" applyBorder="1" applyAlignment="1">
      <alignment wrapText="1"/>
    </xf>
    <xf numFmtId="9" fontId="3" fillId="0" borderId="1" xfId="0" applyNumberFormat="1" applyFont="1" applyBorder="1" applyAlignment="1">
      <alignment horizontal="right"/>
    </xf>
    <xf numFmtId="0" fontId="1" fillId="0" borderId="3" xfId="0" applyFont="1" applyBorder="1" applyAlignment="1"/>
    <xf numFmtId="0" fontId="3" fillId="0" borderId="3" xfId="0" applyFont="1" applyBorder="1" applyAlignment="1">
      <alignment wrapText="1"/>
    </xf>
    <xf numFmtId="0" fontId="3" fillId="0" borderId="3" xfId="0" applyFont="1" applyBorder="1" applyAlignment="1"/>
    <xf numFmtId="164" fontId="14" fillId="7" borderId="2" xfId="0" applyNumberFormat="1" applyFont="1" applyFill="1" applyBorder="1" applyAlignment="1"/>
    <xf numFmtId="3" fontId="15" fillId="7" borderId="2" xfId="0" applyNumberFormat="1" applyFont="1" applyFill="1" applyBorder="1" applyAlignment="1"/>
    <xf numFmtId="0" fontId="13" fillId="0" borderId="0" xfId="0" applyFont="1"/>
    <xf numFmtId="0" fontId="16" fillId="5" borderId="2"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8" fillId="0" borderId="2" xfId="0" applyFont="1" applyBorder="1"/>
    <xf numFmtId="0" fontId="3" fillId="12" borderId="2" xfId="0" applyFont="1" applyFill="1" applyBorder="1" applyAlignment="1">
      <alignment vertical="center" wrapText="1"/>
    </xf>
    <xf numFmtId="0" fontId="16" fillId="5" borderId="7" xfId="0" applyFont="1" applyFill="1" applyBorder="1" applyAlignment="1">
      <alignment horizontal="center" vertical="center" wrapText="1"/>
    </xf>
    <xf numFmtId="9" fontId="14" fillId="0" borderId="0" xfId="1" applyFont="1"/>
    <xf numFmtId="0" fontId="20" fillId="0" borderId="2" xfId="0" applyFont="1" applyBorder="1" applyAlignment="1">
      <alignment horizontal="justify" vertical="center"/>
    </xf>
    <xf numFmtId="0" fontId="3" fillId="0" borderId="8" xfId="0" applyFont="1" applyBorder="1" applyAlignment="1"/>
    <xf numFmtId="0" fontId="13" fillId="0" borderId="40" xfId="0" applyFont="1" applyBorder="1" applyAlignment="1"/>
    <xf numFmtId="0" fontId="13" fillId="0" borderId="41" xfId="0" applyFont="1" applyBorder="1" applyAlignment="1"/>
    <xf numFmtId="0" fontId="13" fillId="0" borderId="42" xfId="0" applyFont="1" applyBorder="1" applyAlignment="1"/>
    <xf numFmtId="0" fontId="10" fillId="5" borderId="2" xfId="0" applyFont="1" applyFill="1" applyBorder="1" applyAlignment="1">
      <alignment vertical="center" wrapText="1"/>
    </xf>
    <xf numFmtId="0" fontId="21" fillId="7" borderId="0" xfId="0" applyFont="1" applyFill="1"/>
    <xf numFmtId="3" fontId="21" fillId="7" borderId="3" xfId="0" applyNumberFormat="1" applyFont="1" applyFill="1" applyBorder="1" applyAlignment="1">
      <alignment horizontal="right"/>
    </xf>
    <xf numFmtId="0" fontId="21" fillId="7" borderId="3" xfId="0" applyFont="1" applyFill="1" applyBorder="1"/>
    <xf numFmtId="3" fontId="21" fillId="7" borderId="2" xfId="0" applyNumberFormat="1" applyFont="1" applyFill="1" applyBorder="1" applyAlignment="1">
      <alignment horizontal="right"/>
    </xf>
    <xf numFmtId="0" fontId="21" fillId="7" borderId="2" xfId="0" applyFont="1" applyFill="1" applyBorder="1"/>
    <xf numFmtId="0" fontId="21" fillId="7" borderId="2" xfId="0" applyFont="1" applyFill="1" applyBorder="1" applyAlignment="1">
      <alignment wrapText="1"/>
    </xf>
    <xf numFmtId="0" fontId="21" fillId="7" borderId="2" xfId="0" applyFont="1" applyFill="1" applyBorder="1" applyAlignment="1">
      <alignment horizontal="justify" wrapText="1"/>
    </xf>
    <xf numFmtId="3" fontId="21" fillId="7" borderId="2" xfId="0" applyNumberFormat="1" applyFont="1" applyFill="1" applyBorder="1"/>
    <xf numFmtId="0" fontId="21" fillId="7" borderId="2" xfId="0" applyFont="1" applyFill="1" applyBorder="1" applyAlignment="1">
      <alignment horizontal="justify" vertical="top" wrapText="1"/>
    </xf>
    <xf numFmtId="0" fontId="21" fillId="7" borderId="2" xfId="0" applyFont="1" applyFill="1" applyBorder="1" applyAlignment="1">
      <alignment vertical="top" wrapText="1"/>
    </xf>
    <xf numFmtId="3" fontId="23" fillId="7" borderId="3" xfId="0" applyNumberFormat="1" applyFont="1" applyFill="1" applyBorder="1"/>
    <xf numFmtId="0" fontId="23" fillId="7" borderId="2" xfId="0" applyFont="1" applyFill="1" applyBorder="1"/>
    <xf numFmtId="3" fontId="23" fillId="7" borderId="2" xfId="0" applyNumberFormat="1" applyFont="1" applyFill="1" applyBorder="1"/>
    <xf numFmtId="0" fontId="23" fillId="7" borderId="2" xfId="0" applyFont="1" applyFill="1" applyBorder="1" applyAlignment="1">
      <alignment horizontal="justify" vertical="center" wrapText="1"/>
    </xf>
    <xf numFmtId="3" fontId="23" fillId="7" borderId="2" xfId="0" applyNumberFormat="1" applyFont="1" applyFill="1" applyBorder="1" applyAlignment="1">
      <alignment vertical="center" wrapText="1"/>
    </xf>
    <xf numFmtId="3" fontId="23" fillId="7" borderId="2" xfId="0" applyNumberFormat="1" applyFont="1" applyFill="1" applyBorder="1" applyAlignment="1">
      <alignment horizontal="right" vertical="center" wrapText="1"/>
    </xf>
    <xf numFmtId="0" fontId="3" fillId="0" borderId="2" xfId="0" applyFont="1" applyBorder="1" applyAlignment="1">
      <alignment horizontal="justify" vertical="center" wrapText="1"/>
    </xf>
    <xf numFmtId="0" fontId="3" fillId="3" borderId="1" xfId="0" applyFont="1" applyFill="1" applyBorder="1" applyAlignment="1">
      <alignment horizontal="center" vertical="center"/>
    </xf>
    <xf numFmtId="0" fontId="3" fillId="3" borderId="20" xfId="0" applyFont="1" applyFill="1" applyBorder="1" applyAlignment="1">
      <alignment horizontal="center" vertical="center"/>
    </xf>
    <xf numFmtId="0" fontId="1" fillId="13" borderId="7"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31" xfId="0" applyFont="1" applyFill="1" applyBorder="1" applyAlignment="1">
      <alignment horizontal="center" vertical="center" wrapText="1"/>
    </xf>
    <xf numFmtId="0" fontId="1" fillId="13" borderId="2" xfId="0" applyFont="1" applyFill="1" applyBorder="1" applyAlignment="1">
      <alignment vertical="center" wrapText="1"/>
    </xf>
    <xf numFmtId="0" fontId="1" fillId="13" borderId="39" xfId="0" applyFont="1" applyFill="1" applyBorder="1" applyAlignment="1">
      <alignment horizontal="center" vertical="center" wrapText="1"/>
    </xf>
    <xf numFmtId="0" fontId="1" fillId="13" borderId="2" xfId="0" applyFont="1" applyFill="1" applyBorder="1" applyAlignment="1">
      <alignment horizontal="center" vertical="center" wrapText="1"/>
    </xf>
    <xf numFmtId="0" fontId="1" fillId="13" borderId="10" xfId="0" applyFont="1" applyFill="1" applyBorder="1" applyAlignment="1">
      <alignment horizontal="center" vertical="center" wrapText="1"/>
    </xf>
    <xf numFmtId="0" fontId="2" fillId="0" borderId="25" xfId="0" applyFont="1" applyBorder="1" applyAlignment="1">
      <alignment vertical="center" wrapText="1"/>
    </xf>
    <xf numFmtId="0" fontId="21" fillId="0" borderId="0" xfId="0" applyFont="1"/>
    <xf numFmtId="3" fontId="21" fillId="0" borderId="0" xfId="0" applyNumberFormat="1" applyFont="1" applyFill="1"/>
    <xf numFmtId="0" fontId="21" fillId="0" borderId="0" xfId="0" applyFont="1" applyAlignment="1">
      <alignment horizontal="justify" vertical="justify"/>
    </xf>
    <xf numFmtId="0" fontId="21" fillId="7" borderId="6" xfId="0" applyFont="1" applyFill="1" applyBorder="1"/>
    <xf numFmtId="0" fontId="22" fillId="8" borderId="7" xfId="0" applyFont="1" applyFill="1" applyBorder="1" applyAlignment="1">
      <alignment horizontal="center" vertical="center"/>
    </xf>
    <xf numFmtId="3" fontId="22" fillId="8" borderId="7" xfId="0" applyNumberFormat="1" applyFont="1" applyFill="1" applyBorder="1" applyAlignment="1">
      <alignment horizontal="center" vertical="center" wrapText="1"/>
    </xf>
    <xf numFmtId="0" fontId="22" fillId="8" borderId="45" xfId="0" applyFont="1" applyFill="1" applyBorder="1" applyAlignment="1">
      <alignment horizontal="center" vertical="center" wrapText="1"/>
    </xf>
    <xf numFmtId="3" fontId="22" fillId="8" borderId="45" xfId="0" applyNumberFormat="1" applyFont="1" applyFill="1" applyBorder="1" applyAlignment="1">
      <alignment horizontal="center" vertical="center" textRotation="90" wrapText="1"/>
    </xf>
    <xf numFmtId="0" fontId="21" fillId="0" borderId="3" xfId="0" applyFont="1" applyBorder="1"/>
    <xf numFmtId="0" fontId="24" fillId="0" borderId="0" xfId="0" applyFont="1" applyAlignment="1">
      <alignment horizontal="right"/>
    </xf>
    <xf numFmtId="0" fontId="25" fillId="8" borderId="7" xfId="0" applyFont="1" applyFill="1" applyBorder="1" applyAlignment="1">
      <alignment horizontal="center" vertical="center" wrapText="1"/>
    </xf>
    <xf numFmtId="0" fontId="24" fillId="7" borderId="3" xfId="0" applyFont="1" applyFill="1" applyBorder="1" applyAlignment="1">
      <alignment horizontal="right"/>
    </xf>
    <xf numFmtId="0" fontId="26" fillId="7" borderId="2" xfId="0" applyFont="1" applyFill="1" applyBorder="1"/>
    <xf numFmtId="0" fontId="24" fillId="7" borderId="2" xfId="0" applyFont="1" applyFill="1" applyBorder="1" applyAlignment="1">
      <alignment horizontal="right"/>
    </xf>
    <xf numFmtId="15" fontId="24" fillId="7" borderId="2" xfId="0" applyNumberFormat="1" applyFont="1" applyFill="1" applyBorder="1" applyAlignment="1">
      <alignment horizontal="right"/>
    </xf>
    <xf numFmtId="14" fontId="24" fillId="7" borderId="2" xfId="0" applyNumberFormat="1" applyFont="1" applyFill="1" applyBorder="1" applyAlignment="1">
      <alignment horizontal="right"/>
    </xf>
    <xf numFmtId="14" fontId="26" fillId="7" borderId="2" xfId="0" applyNumberFormat="1" applyFont="1" applyFill="1" applyBorder="1"/>
    <xf numFmtId="14" fontId="24" fillId="0" borderId="2" xfId="0" applyNumberFormat="1" applyFont="1" applyBorder="1" applyAlignment="1">
      <alignment horizontal="right"/>
    </xf>
    <xf numFmtId="0" fontId="27" fillId="8" borderId="7" xfId="0" applyFont="1" applyFill="1" applyBorder="1" applyAlignment="1">
      <alignment horizontal="center" vertical="center" wrapText="1"/>
    </xf>
    <xf numFmtId="0" fontId="24" fillId="7" borderId="2" xfId="0" applyFont="1" applyFill="1" applyBorder="1"/>
    <xf numFmtId="0" fontId="25" fillId="8" borderId="7" xfId="0" applyFont="1" applyFill="1" applyBorder="1" applyAlignment="1">
      <alignment horizontal="right" vertical="center"/>
    </xf>
    <xf numFmtId="3" fontId="24" fillId="7" borderId="3" xfId="0" applyNumberFormat="1" applyFont="1" applyFill="1" applyBorder="1" applyAlignment="1">
      <alignment horizontal="right"/>
    </xf>
    <xf numFmtId="0" fontId="26" fillId="7" borderId="2" xfId="0" applyNumberFormat="1" applyFont="1" applyFill="1" applyBorder="1"/>
    <xf numFmtId="3" fontId="24" fillId="7" borderId="2" xfId="0" applyNumberFormat="1" applyFont="1" applyFill="1" applyBorder="1" applyAlignment="1">
      <alignment horizontal="right"/>
    </xf>
    <xf numFmtId="3" fontId="24" fillId="7" borderId="2" xfId="0" applyNumberFormat="1" applyFont="1" applyFill="1" applyBorder="1" applyAlignment="1">
      <alignment horizontal="right" vertical="top" wrapText="1"/>
    </xf>
    <xf numFmtId="3" fontId="24" fillId="7" borderId="2" xfId="0" applyNumberFormat="1" applyFont="1" applyFill="1" applyBorder="1" applyAlignment="1">
      <alignment vertical="center"/>
    </xf>
    <xf numFmtId="3" fontId="24" fillId="7" borderId="2" xfId="0" applyNumberFormat="1" applyFont="1" applyFill="1" applyBorder="1"/>
    <xf numFmtId="3" fontId="24" fillId="7" borderId="2" xfId="0" applyNumberFormat="1" applyFont="1" applyFill="1" applyBorder="1" applyAlignment="1">
      <alignment horizontal="right" vertical="center" wrapText="1"/>
    </xf>
    <xf numFmtId="3" fontId="26" fillId="7" borderId="2" xfId="0" applyNumberFormat="1" applyFont="1" applyFill="1" applyBorder="1" applyAlignment="1">
      <alignment horizontal="right" vertical="center" wrapText="1"/>
    </xf>
    <xf numFmtId="0" fontId="24" fillId="7" borderId="2" xfId="0" applyNumberFormat="1" applyFont="1" applyFill="1" applyBorder="1"/>
    <xf numFmtId="3" fontId="25" fillId="14" borderId="2" xfId="0" applyNumberFormat="1" applyFont="1" applyFill="1" applyBorder="1"/>
    <xf numFmtId="3" fontId="24" fillId="0" borderId="0" xfId="0" applyNumberFormat="1" applyFont="1" applyFill="1"/>
    <xf numFmtId="0" fontId="24" fillId="0" borderId="0" xfId="0" applyFont="1"/>
    <xf numFmtId="0" fontId="24" fillId="0" borderId="0" xfId="0" applyFont="1" applyAlignment="1">
      <alignment horizontal="justify" vertical="justify"/>
    </xf>
    <xf numFmtId="0" fontId="24" fillId="7" borderId="3" xfId="0" applyFont="1" applyFill="1" applyBorder="1" applyAlignment="1">
      <alignment horizontal="justify" vertical="justify" wrapText="1"/>
    </xf>
    <xf numFmtId="0" fontId="24" fillId="7" borderId="2" xfId="0" applyFont="1" applyFill="1" applyBorder="1" applyAlignment="1">
      <alignment horizontal="justify" vertical="justify" wrapText="1"/>
    </xf>
    <xf numFmtId="0" fontId="24" fillId="7" borderId="2" xfId="0" applyFont="1" applyFill="1" applyBorder="1" applyAlignment="1">
      <alignment horizontal="justify" wrapText="1"/>
    </xf>
    <xf numFmtId="0" fontId="24" fillId="7" borderId="2" xfId="0" applyFont="1" applyFill="1" applyBorder="1" applyAlignment="1">
      <alignment horizontal="justify" vertical="justify"/>
    </xf>
    <xf numFmtId="0" fontId="24" fillId="7" borderId="2" xfId="0" applyFont="1" applyFill="1" applyBorder="1" applyAlignment="1">
      <alignment horizontal="justify" vertical="top" wrapText="1"/>
    </xf>
    <xf numFmtId="0" fontId="24" fillId="7" borderId="2" xfId="0" applyFont="1" applyFill="1" applyBorder="1" applyAlignment="1">
      <alignment vertical="top" wrapText="1"/>
    </xf>
    <xf numFmtId="0" fontId="24" fillId="7" borderId="2" xfId="0" applyFont="1" applyFill="1" applyBorder="1" applyAlignment="1">
      <alignment wrapText="1"/>
    </xf>
    <xf numFmtId="0" fontId="26" fillId="7" borderId="2" xfId="0" applyFont="1" applyFill="1" applyBorder="1" applyAlignment="1">
      <alignment horizontal="justify" vertical="center" wrapText="1"/>
    </xf>
    <xf numFmtId="165" fontId="24" fillId="7" borderId="2" xfId="0" applyNumberFormat="1" applyFont="1" applyFill="1" applyBorder="1"/>
    <xf numFmtId="166" fontId="24" fillId="7" borderId="2" xfId="2" applyNumberFormat="1" applyFont="1" applyFill="1" applyBorder="1"/>
    <xf numFmtId="166" fontId="26" fillId="7" borderId="2" xfId="3" applyNumberFormat="1" applyFont="1" applyFill="1" applyBorder="1"/>
    <xf numFmtId="0" fontId="26" fillId="7" borderId="2" xfId="0" applyFont="1" applyFill="1" applyBorder="1" applyAlignment="1">
      <alignment vertical="center" wrapText="1"/>
    </xf>
    <xf numFmtId="0" fontId="28" fillId="0" borderId="0" xfId="0" applyFont="1"/>
    <xf numFmtId="0" fontId="25" fillId="8" borderId="7" xfId="0" applyFont="1" applyFill="1" applyBorder="1" applyAlignment="1">
      <alignment horizontal="center" vertical="center" textRotation="90"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6" xfId="0" applyFont="1" applyFill="1" applyBorder="1" applyAlignment="1">
      <alignment horizontal="left" vertical="center" wrapText="1"/>
    </xf>
    <xf numFmtId="0" fontId="1" fillId="3" borderId="5" xfId="0" applyFont="1" applyFill="1" applyBorder="1" applyAlignment="1">
      <alignment horizontal="left" vertical="center" wrapText="1"/>
    </xf>
    <xf numFmtId="0" fontId="3" fillId="3" borderId="1" xfId="0" applyFont="1" applyFill="1" applyBorder="1" applyAlignment="1">
      <alignment horizontal="center" vertical="center"/>
    </xf>
    <xf numFmtId="0" fontId="3" fillId="3" borderId="26" xfId="0" applyFont="1" applyFill="1" applyBorder="1" applyAlignment="1">
      <alignment horizontal="center" vertical="center"/>
    </xf>
    <xf numFmtId="0" fontId="3" fillId="3" borderId="3" xfId="0" applyFont="1" applyFill="1" applyBorder="1" applyAlignment="1">
      <alignment horizontal="center" vertical="center"/>
    </xf>
    <xf numFmtId="0" fontId="17" fillId="3" borderId="4"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5" xfId="0" applyFont="1" applyFill="1" applyBorder="1" applyAlignment="1">
      <alignment horizontal="left" vertical="center" wrapText="1"/>
    </xf>
    <xf numFmtId="0" fontId="1" fillId="3" borderId="4" xfId="0" applyFont="1" applyFill="1" applyBorder="1" applyAlignment="1">
      <alignment vertical="center" wrapText="1"/>
    </xf>
    <xf numFmtId="0" fontId="1" fillId="3" borderId="16" xfId="0" applyFont="1" applyFill="1" applyBorder="1" applyAlignment="1">
      <alignment vertical="center" wrapText="1"/>
    </xf>
    <xf numFmtId="0" fontId="0" fillId="0" borderId="5" xfId="0" applyBorder="1" applyAlignment="1">
      <alignment vertical="center"/>
    </xf>
    <xf numFmtId="0" fontId="1" fillId="13" borderId="2"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3" fillId="3" borderId="4" xfId="0" applyFont="1" applyFill="1" applyBorder="1" applyAlignment="1">
      <alignment horizontal="left" vertical="center" wrapText="1"/>
    </xf>
    <xf numFmtId="0" fontId="13" fillId="3" borderId="16"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3" fillId="0" borderId="2" xfId="0" applyFont="1" applyBorder="1" applyAlignment="1">
      <alignment horizontal="justify" vertical="center" wrapText="1"/>
    </xf>
    <xf numFmtId="0" fontId="1" fillId="0" borderId="2" xfId="0" applyFont="1" applyBorder="1" applyAlignment="1">
      <alignment horizontal="justify" vertical="center" wrapText="1"/>
    </xf>
    <xf numFmtId="3" fontId="3" fillId="3" borderId="4" xfId="0" applyNumberFormat="1" applyFont="1" applyFill="1" applyBorder="1" applyAlignment="1">
      <alignment horizontal="center" vertical="center" wrapText="1"/>
    </xf>
    <xf numFmtId="3" fontId="3" fillId="3" borderId="5" xfId="0" applyNumberFormat="1" applyFont="1" applyFill="1" applyBorder="1" applyAlignment="1">
      <alignment horizontal="center" vertical="center" wrapText="1"/>
    </xf>
    <xf numFmtId="0" fontId="3" fillId="9" borderId="2" xfId="0" applyFont="1" applyFill="1" applyBorder="1" applyAlignment="1">
      <alignment horizontal="justify" vertical="center" wrapText="1"/>
    </xf>
    <xf numFmtId="0" fontId="10" fillId="3" borderId="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3" borderId="2" xfId="0" applyFont="1" applyFill="1" applyBorder="1" applyAlignment="1">
      <alignment horizontal="justify" vertical="center" wrapText="1"/>
    </xf>
    <xf numFmtId="3" fontId="1" fillId="5" borderId="4" xfId="0" applyNumberFormat="1" applyFont="1" applyFill="1" applyBorder="1" applyAlignment="1">
      <alignment horizontal="center" vertical="center" wrapText="1"/>
    </xf>
    <xf numFmtId="3" fontId="1" fillId="5" borderId="5" xfId="0" applyNumberFormat="1" applyFont="1" applyFill="1" applyBorder="1" applyAlignment="1">
      <alignment horizontal="center" vertical="center" wrapText="1"/>
    </xf>
    <xf numFmtId="0" fontId="10" fillId="3" borderId="4"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16" xfId="0" applyFont="1" applyFill="1" applyBorder="1" applyAlignment="1">
      <alignment horizontal="center" vertical="center" wrapText="1"/>
    </xf>
    <xf numFmtId="3" fontId="3" fillId="12" borderId="4" xfId="0" applyNumberFormat="1" applyFont="1" applyFill="1" applyBorder="1" applyAlignment="1">
      <alignment horizontal="center" vertical="center" wrapText="1"/>
    </xf>
    <xf numFmtId="3" fontId="3" fillId="12" borderId="5" xfId="0" applyNumberFormat="1"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1" fillId="3" borderId="2" xfId="0" applyFont="1" applyFill="1" applyBorder="1" applyAlignment="1">
      <alignment horizontal="left" vertical="center" wrapText="1"/>
    </xf>
    <xf numFmtId="3" fontId="3" fillId="5" borderId="4" xfId="0" applyNumberFormat="1" applyFont="1" applyFill="1" applyBorder="1" applyAlignment="1">
      <alignment horizontal="center" vertical="center" wrapText="1"/>
    </xf>
    <xf numFmtId="3" fontId="3" fillId="5" borderId="5" xfId="0" applyNumberFormat="1"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13" borderId="4" xfId="0" applyFont="1" applyFill="1" applyBorder="1" applyAlignment="1">
      <alignment horizontal="left" vertical="center" wrapText="1"/>
    </xf>
    <xf numFmtId="0" fontId="3" fillId="13" borderId="16" xfId="0" applyFont="1" applyFill="1" applyBorder="1" applyAlignment="1">
      <alignment horizontal="left" vertical="center" wrapText="1"/>
    </xf>
    <xf numFmtId="0" fontId="3" fillId="13" borderId="5" xfId="0" applyFont="1" applyFill="1" applyBorder="1" applyAlignment="1">
      <alignment horizontal="left" vertical="center" wrapText="1"/>
    </xf>
    <xf numFmtId="0" fontId="3" fillId="4" borderId="3" xfId="0" applyFont="1" applyFill="1" applyBorder="1" applyAlignment="1">
      <alignment horizontal="center" vertical="center" wrapText="1"/>
    </xf>
    <xf numFmtId="3" fontId="1" fillId="13" borderId="4" xfId="0" applyNumberFormat="1" applyFont="1" applyFill="1" applyBorder="1" applyAlignment="1">
      <alignment horizontal="center" vertical="center" wrapText="1"/>
    </xf>
    <xf numFmtId="3" fontId="1" fillId="13" borderId="5" xfId="0" applyNumberFormat="1" applyFont="1" applyFill="1" applyBorder="1" applyAlignment="1">
      <alignment horizontal="center" vertical="center" wrapText="1"/>
    </xf>
    <xf numFmtId="3" fontId="3" fillId="5" borderId="4" xfId="0" applyNumberFormat="1" applyFont="1" applyFill="1" applyBorder="1" applyAlignment="1">
      <alignment horizontal="center" vertical="center"/>
    </xf>
    <xf numFmtId="3" fontId="3" fillId="5" borderId="5" xfId="0" applyNumberFormat="1" applyFont="1" applyFill="1" applyBorder="1" applyAlignment="1">
      <alignment horizontal="center" vertical="center"/>
    </xf>
    <xf numFmtId="0" fontId="3" fillId="6" borderId="2" xfId="0" applyFont="1" applyFill="1" applyBorder="1" applyAlignment="1">
      <alignment horizontal="center" vertical="center" wrapText="1"/>
    </xf>
    <xf numFmtId="0" fontId="1" fillId="13" borderId="6" xfId="0" applyFont="1" applyFill="1" applyBorder="1" applyAlignment="1">
      <alignment horizontal="center" vertical="center" wrapText="1"/>
    </xf>
    <xf numFmtId="0" fontId="1" fillId="13" borderId="7" xfId="0" applyFont="1" applyFill="1" applyBorder="1" applyAlignment="1">
      <alignment horizontal="center" vertical="center" wrapText="1"/>
    </xf>
    <xf numFmtId="0" fontId="1" fillId="3" borderId="6"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25" xfId="0" applyFont="1" applyBorder="1" applyAlignment="1">
      <alignment horizontal="left" vertical="center" wrapText="1"/>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5" xfId="0" applyFont="1" applyBorder="1" applyAlignment="1">
      <alignment horizontal="center" vertical="center"/>
    </xf>
    <xf numFmtId="0" fontId="3" fillId="0" borderId="1" xfId="0" applyFont="1" applyBorder="1" applyAlignment="1">
      <alignment horizontal="center"/>
    </xf>
    <xf numFmtId="0" fontId="3" fillId="0" borderId="26" xfId="0" applyFont="1" applyBorder="1" applyAlignment="1">
      <alignment horizontal="center"/>
    </xf>
    <xf numFmtId="0" fontId="3" fillId="0" borderId="3" xfId="0" applyFont="1" applyBorder="1" applyAlignment="1">
      <alignment horizontal="center"/>
    </xf>
    <xf numFmtId="0" fontId="1" fillId="5" borderId="24"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13" borderId="6" xfId="0" applyFont="1" applyFill="1" applyBorder="1" applyAlignment="1">
      <alignment horizontal="left" vertical="center" wrapText="1"/>
    </xf>
    <xf numFmtId="0" fontId="1" fillId="13" borderId="7" xfId="0" applyFont="1" applyFill="1" applyBorder="1" applyAlignment="1">
      <alignment horizontal="left" vertical="center" wrapText="1"/>
    </xf>
    <xf numFmtId="0" fontId="3" fillId="11" borderId="17" xfId="0" applyFont="1" applyFill="1" applyBorder="1" applyAlignment="1">
      <alignment horizontal="left"/>
    </xf>
    <xf numFmtId="0" fontId="3" fillId="11" borderId="16" xfId="0" applyFont="1" applyFill="1" applyBorder="1" applyAlignment="1">
      <alignment horizontal="left"/>
    </xf>
    <xf numFmtId="0" fontId="3" fillId="11" borderId="19" xfId="0" applyFont="1" applyFill="1" applyBorder="1" applyAlignment="1">
      <alignment horizontal="left"/>
    </xf>
    <xf numFmtId="0" fontId="3" fillId="11" borderId="32" xfId="0" applyFont="1" applyFill="1" applyBorder="1" applyAlignment="1">
      <alignment horizontal="left"/>
    </xf>
    <xf numFmtId="0" fontId="3" fillId="11" borderId="33" xfId="0" applyFont="1" applyFill="1" applyBorder="1" applyAlignment="1">
      <alignment horizontal="left"/>
    </xf>
    <xf numFmtId="0" fontId="3" fillId="11" borderId="34" xfId="0" applyFont="1" applyFill="1" applyBorder="1" applyAlignment="1">
      <alignment horizontal="left"/>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4" fillId="13" borderId="2" xfId="0" applyFont="1" applyFill="1" applyBorder="1" applyAlignment="1">
      <alignment horizontal="left" vertical="center" wrapText="1"/>
    </xf>
    <xf numFmtId="3" fontId="3" fillId="2" borderId="4" xfId="0" applyNumberFormat="1" applyFont="1" applyFill="1" applyBorder="1" applyAlignment="1">
      <alignment horizontal="center"/>
    </xf>
    <xf numFmtId="3" fontId="3" fillId="2" borderId="5" xfId="0" applyNumberFormat="1" applyFont="1" applyFill="1" applyBorder="1" applyAlignment="1">
      <alignment horizontal="center"/>
    </xf>
    <xf numFmtId="0" fontId="1" fillId="3" borderId="3" xfId="0" applyFont="1" applyFill="1" applyBorder="1" applyAlignment="1">
      <alignment horizontal="justify" vertical="center" wrapText="1"/>
    </xf>
    <xf numFmtId="0" fontId="4" fillId="0" borderId="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3" fontId="3" fillId="2" borderId="37" xfId="0" applyNumberFormat="1" applyFont="1" applyFill="1" applyBorder="1" applyAlignment="1">
      <alignment horizontal="center"/>
    </xf>
    <xf numFmtId="3" fontId="3" fillId="2" borderId="38" xfId="0" applyNumberFormat="1" applyFont="1" applyFill="1" applyBorder="1" applyAlignment="1">
      <alignment horizontal="center"/>
    </xf>
    <xf numFmtId="0" fontId="3" fillId="11" borderId="35" xfId="0" applyFont="1" applyFill="1" applyBorder="1" applyAlignment="1">
      <alignment horizontal="left"/>
    </xf>
    <xf numFmtId="0" fontId="3" fillId="11" borderId="13" xfId="0" applyFont="1" applyFill="1" applyBorder="1" applyAlignment="1">
      <alignment horizontal="left"/>
    </xf>
    <xf numFmtId="0" fontId="3" fillId="11" borderId="36" xfId="0" applyFont="1" applyFill="1" applyBorder="1" applyAlignment="1">
      <alignment horizontal="left"/>
    </xf>
    <xf numFmtId="0" fontId="4" fillId="13" borderId="4" xfId="0" applyFont="1" applyFill="1" applyBorder="1" applyAlignment="1">
      <alignment horizontal="center" vertical="top" wrapText="1"/>
    </xf>
    <xf numFmtId="0" fontId="4" fillId="13" borderId="5" xfId="0" applyFont="1" applyFill="1" applyBorder="1" applyAlignment="1">
      <alignment horizontal="center" vertical="top" wrapText="1"/>
    </xf>
    <xf numFmtId="0" fontId="1" fillId="0" borderId="24" xfId="0" applyFont="1" applyBorder="1" applyAlignment="1">
      <alignment horizontal="left" wrapText="1"/>
    </xf>
    <xf numFmtId="0" fontId="1" fillId="0" borderId="30" xfId="0" applyFont="1" applyBorder="1" applyAlignment="1">
      <alignment horizontal="left" wrapText="1"/>
    </xf>
    <xf numFmtId="0" fontId="1" fillId="0" borderId="11" xfId="0" applyFont="1" applyBorder="1" applyAlignment="1">
      <alignment horizontal="left" wrapText="1"/>
    </xf>
    <xf numFmtId="0" fontId="3" fillId="5" borderId="2" xfId="0"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 fillId="13" borderId="24" xfId="0" applyFont="1" applyFill="1" applyBorder="1" applyAlignment="1">
      <alignment horizontal="left" vertical="center"/>
    </xf>
    <xf numFmtId="0" fontId="1" fillId="13" borderId="11" xfId="0" applyFont="1" applyFill="1" applyBorder="1" applyAlignment="1">
      <alignment horizontal="left" vertical="center"/>
    </xf>
    <xf numFmtId="0" fontId="3" fillId="3" borderId="2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3" fillId="5" borderId="3" xfId="0" applyFont="1" applyFill="1" applyBorder="1" applyAlignment="1">
      <alignment horizontal="left" vertical="center" wrapText="1"/>
    </xf>
    <xf numFmtId="0" fontId="3" fillId="3" borderId="3" xfId="0" applyFont="1" applyFill="1" applyBorder="1" applyAlignment="1">
      <alignment vertical="center" wrapText="1"/>
    </xf>
    <xf numFmtId="0" fontId="3" fillId="13" borderId="6" xfId="0" applyFont="1" applyFill="1" applyBorder="1" applyAlignment="1">
      <alignment horizontal="left" vertical="center" wrapText="1"/>
    </xf>
    <xf numFmtId="0" fontId="3" fillId="13" borderId="7"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10" borderId="28"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1" fillId="10" borderId="27" xfId="0" applyFont="1" applyFill="1" applyBorder="1" applyAlignment="1">
      <alignment horizontal="left"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 xfId="0" applyFont="1" applyBorder="1" applyAlignment="1">
      <alignment horizontal="center" vertical="center" wrapText="1"/>
    </xf>
    <xf numFmtId="0" fontId="3" fillId="3" borderId="1"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 fillId="13" borderId="24" xfId="0" applyFont="1" applyFill="1" applyBorder="1" applyAlignment="1">
      <alignment horizontal="left" vertical="center" wrapText="1"/>
    </xf>
    <xf numFmtId="0" fontId="1" fillId="13" borderId="10" xfId="0" applyFont="1" applyFill="1" applyBorder="1" applyAlignment="1">
      <alignment horizontal="left" vertical="center" wrapText="1"/>
    </xf>
    <xf numFmtId="0" fontId="1" fillId="2" borderId="10" xfId="0" applyFont="1" applyFill="1" applyBorder="1" applyAlignment="1">
      <alignment horizontal="center" vertical="center" wrapText="1"/>
    </xf>
    <xf numFmtId="0" fontId="3" fillId="3" borderId="29" xfId="0" applyFont="1" applyFill="1" applyBorder="1" applyAlignment="1">
      <alignment horizontal="center" vertical="center"/>
    </xf>
    <xf numFmtId="0" fontId="17" fillId="3" borderId="2" xfId="0" applyFont="1" applyFill="1" applyBorder="1" applyAlignment="1">
      <alignment horizontal="left" vertical="center" wrapText="1"/>
    </xf>
  </cellXfs>
  <cellStyles count="4">
    <cellStyle name="Millares" xfId="2" builtinId="3"/>
    <cellStyle name="Millares 2" xfId="3"/>
    <cellStyle name="Normal" xfId="0" builtinId="0"/>
    <cellStyle name="Porcentaje" xfId="1" builtinId="5"/>
  </cellStyles>
  <dxfs count="9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60324</xdr:rowOff>
    </xdr:from>
    <xdr:to>
      <xdr:col>0</xdr:col>
      <xdr:colOff>4683125</xdr:colOff>
      <xdr:row>2</xdr:row>
      <xdr:rowOff>357188</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34949"/>
          <a:ext cx="4683125" cy="5984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15875</xdr:colOff>
      <xdr:row>78</xdr:row>
      <xdr:rowOff>23813</xdr:rowOff>
    </xdr:from>
    <xdr:to>
      <xdr:col>2</xdr:col>
      <xdr:colOff>388937</xdr:colOff>
      <xdr:row>82</xdr:row>
      <xdr:rowOff>7938</xdr:rowOff>
    </xdr:to>
    <xdr:pic>
      <xdr:nvPicPr>
        <xdr:cNvPr id="7" name="Imagen 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 y="27963813"/>
          <a:ext cx="5953125" cy="2651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trosaluddosi/AppData/Local/Microsoft/Windows/INetCache/Content.Outlook/A1RKF2EA/VERIFICACI&#211;N%20SALARIOS%20deudores31-12-2017%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clusiones-exclusiones2017"/>
      <sheetName val="FaltanListadoSalarios"/>
      <sheetName val="DeudoresIncendio-VidaA3"/>
    </sheetNames>
    <sheetDataSet>
      <sheetData sheetId="0" refreshError="1"/>
      <sheetData sheetId="1" refreshError="1"/>
      <sheetData sheetId="2" refreshError="1">
        <row r="1">
          <cell r="F1">
            <v>2017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6"/>
  <sheetViews>
    <sheetView topLeftCell="B1" workbookViewId="0">
      <pane ySplit="2" topLeftCell="A192" activePane="bottomLeft" state="frozen"/>
      <selection pane="bottomLeft" activeCell="N203" sqref="N203"/>
    </sheetView>
  </sheetViews>
  <sheetFormatPr baseColWidth="10" defaultRowHeight="14.4" x14ac:dyDescent="0.3"/>
  <cols>
    <col min="1" max="1" width="3.109375" style="58" hidden="1" customWidth="1"/>
    <col min="2" max="2" width="7.109375" style="94" customWidth="1"/>
    <col min="3" max="3" width="19.6640625" style="85" customWidth="1"/>
    <col min="4" max="4" width="7.109375" style="94" customWidth="1"/>
    <col min="5" max="5" width="3.5546875" style="94" customWidth="1"/>
    <col min="6" max="6" width="2.44140625" style="94" customWidth="1"/>
    <col min="7" max="7" width="7.5546875" style="94" customWidth="1"/>
    <col min="8" max="8" width="10.88671875" style="86" customWidth="1"/>
    <col min="9" max="9" width="20.88671875" style="117" customWidth="1"/>
    <col min="10" max="10" width="11.44140625" style="87" customWidth="1"/>
    <col min="11" max="11" width="2.6640625" style="85" hidden="1" customWidth="1"/>
  </cols>
  <sheetData>
    <row r="1" spans="1:11" ht="15" thickBot="1" x14ac:dyDescent="0.35">
      <c r="F1" s="94">
        <v>2017</v>
      </c>
    </row>
    <row r="2" spans="1:11" ht="27.6" thickBot="1" x14ac:dyDescent="0.35">
      <c r="A2" s="88" t="s">
        <v>246</v>
      </c>
      <c r="B2" s="105" t="s">
        <v>615</v>
      </c>
      <c r="C2" s="89" t="s">
        <v>616</v>
      </c>
      <c r="D2" s="103" t="s">
        <v>617</v>
      </c>
      <c r="E2" s="132" t="s">
        <v>412</v>
      </c>
      <c r="F2" s="132" t="s">
        <v>618</v>
      </c>
      <c r="G2" s="95" t="s">
        <v>619</v>
      </c>
      <c r="H2" s="90" t="s">
        <v>620</v>
      </c>
      <c r="I2" s="95" t="s">
        <v>621</v>
      </c>
      <c r="J2" s="91" t="s">
        <v>622</v>
      </c>
      <c r="K2" s="92" t="s">
        <v>623</v>
      </c>
    </row>
    <row r="3" spans="1:11" ht="25.2" x14ac:dyDescent="0.3">
      <c r="A3" s="60">
        <v>1</v>
      </c>
      <c r="B3" s="106">
        <v>3375576</v>
      </c>
      <c r="C3" s="60" t="s">
        <v>624</v>
      </c>
      <c r="D3" s="96" t="s">
        <v>625</v>
      </c>
      <c r="E3" s="96">
        <v>1946</v>
      </c>
      <c r="F3" s="96">
        <f t="shared" ref="F3:F14" si="0">+$F$1-E3</f>
        <v>71</v>
      </c>
      <c r="G3" s="96" t="s">
        <v>626</v>
      </c>
      <c r="H3" s="68">
        <v>9172105</v>
      </c>
      <c r="I3" s="119" t="s">
        <v>627</v>
      </c>
      <c r="J3" s="59">
        <v>63964500</v>
      </c>
      <c r="K3" s="60" t="s">
        <v>628</v>
      </c>
    </row>
    <row r="4" spans="1:11" ht="16.8" x14ac:dyDescent="0.3">
      <c r="A4" s="62">
        <v>1</v>
      </c>
      <c r="B4" s="107">
        <v>3382619</v>
      </c>
      <c r="C4" s="69" t="s">
        <v>629</v>
      </c>
      <c r="D4" s="101">
        <v>20342</v>
      </c>
      <c r="E4" s="98">
        <v>1955</v>
      </c>
      <c r="F4" s="98">
        <f t="shared" si="0"/>
        <v>62</v>
      </c>
      <c r="G4" s="97" t="s">
        <v>630</v>
      </c>
      <c r="H4" s="70">
        <v>87358291</v>
      </c>
      <c r="I4" s="120" t="s">
        <v>631</v>
      </c>
      <c r="J4" s="61">
        <v>136550000</v>
      </c>
      <c r="K4" s="62" t="s">
        <v>628</v>
      </c>
    </row>
    <row r="5" spans="1:11" ht="21.9" customHeight="1" x14ac:dyDescent="0.3">
      <c r="A5" s="62">
        <v>1</v>
      </c>
      <c r="B5" s="108">
        <v>3385951</v>
      </c>
      <c r="C5" s="62" t="s">
        <v>632</v>
      </c>
      <c r="D5" s="98" t="s">
        <v>633</v>
      </c>
      <c r="E5" s="98">
        <v>1962</v>
      </c>
      <c r="F5" s="98">
        <f t="shared" si="0"/>
        <v>55</v>
      </c>
      <c r="G5" s="98" t="s">
        <v>626</v>
      </c>
      <c r="H5" s="61">
        <v>12714881</v>
      </c>
      <c r="I5" s="120" t="s">
        <v>634</v>
      </c>
      <c r="J5" s="61">
        <v>40000000</v>
      </c>
      <c r="K5" s="62" t="s">
        <v>628</v>
      </c>
    </row>
    <row r="6" spans="1:11" ht="21.9" customHeight="1" x14ac:dyDescent="0.3">
      <c r="A6" s="62">
        <v>1</v>
      </c>
      <c r="B6" s="109">
        <v>3563365</v>
      </c>
      <c r="C6" s="62" t="s">
        <v>635</v>
      </c>
      <c r="D6" s="98" t="s">
        <v>636</v>
      </c>
      <c r="E6" s="98">
        <v>1978</v>
      </c>
      <c r="F6" s="98">
        <f t="shared" si="0"/>
        <v>39</v>
      </c>
      <c r="G6" s="98" t="s">
        <v>637</v>
      </c>
      <c r="H6" s="61">
        <v>58374730</v>
      </c>
      <c r="I6" s="120" t="s">
        <v>638</v>
      </c>
      <c r="J6" s="61">
        <v>115002000</v>
      </c>
      <c r="K6" s="62" t="s">
        <v>628</v>
      </c>
    </row>
    <row r="7" spans="1:11" ht="21.9" customHeight="1" x14ac:dyDescent="0.3">
      <c r="A7" s="62">
        <v>1</v>
      </c>
      <c r="B7" s="108">
        <v>8397535</v>
      </c>
      <c r="C7" s="62" t="s">
        <v>639</v>
      </c>
      <c r="D7" s="98" t="s">
        <v>640</v>
      </c>
      <c r="E7" s="98">
        <v>1958</v>
      </c>
      <c r="F7" s="98">
        <f t="shared" si="0"/>
        <v>59</v>
      </c>
      <c r="G7" s="98" t="s">
        <v>641</v>
      </c>
      <c r="H7" s="61">
        <v>5259336</v>
      </c>
      <c r="I7" s="120" t="s">
        <v>642</v>
      </c>
      <c r="J7" s="61">
        <v>48000000</v>
      </c>
      <c r="K7" s="62" t="s">
        <v>628</v>
      </c>
    </row>
    <row r="8" spans="1:11" ht="21.9" customHeight="1" x14ac:dyDescent="0.3">
      <c r="A8" s="62">
        <v>1</v>
      </c>
      <c r="B8" s="110">
        <v>8401423</v>
      </c>
      <c r="C8" s="62" t="s">
        <v>643</v>
      </c>
      <c r="D8" s="98" t="s">
        <v>644</v>
      </c>
      <c r="E8" s="98">
        <v>1960</v>
      </c>
      <c r="F8" s="98">
        <f t="shared" si="0"/>
        <v>57</v>
      </c>
      <c r="G8" s="98" t="s">
        <v>645</v>
      </c>
      <c r="H8" s="61">
        <v>66296481</v>
      </c>
      <c r="I8" s="120" t="s">
        <v>646</v>
      </c>
      <c r="J8" s="61">
        <v>331481500</v>
      </c>
      <c r="K8" s="62" t="s">
        <v>628</v>
      </c>
    </row>
    <row r="9" spans="1:11" ht="21.9" customHeight="1" x14ac:dyDescent="0.3">
      <c r="A9" s="62">
        <v>1</v>
      </c>
      <c r="B9" s="107">
        <v>8726785</v>
      </c>
      <c r="C9" s="69" t="s">
        <v>647</v>
      </c>
      <c r="D9" s="101">
        <v>23017</v>
      </c>
      <c r="E9" s="98">
        <v>1963</v>
      </c>
      <c r="F9" s="98">
        <f t="shared" si="0"/>
        <v>54</v>
      </c>
      <c r="G9" s="97" t="s">
        <v>648</v>
      </c>
      <c r="H9" s="61">
        <v>30585556</v>
      </c>
      <c r="I9" s="120" t="s">
        <v>649</v>
      </c>
      <c r="J9" s="61">
        <v>248534461</v>
      </c>
      <c r="K9" s="62" t="s">
        <v>628</v>
      </c>
    </row>
    <row r="10" spans="1:11" ht="21.9" customHeight="1" x14ac:dyDescent="0.3">
      <c r="A10" s="62">
        <v>1</v>
      </c>
      <c r="B10" s="110">
        <v>15273395</v>
      </c>
      <c r="C10" s="62" t="s">
        <v>650</v>
      </c>
      <c r="D10" s="98" t="s">
        <v>651</v>
      </c>
      <c r="E10" s="98">
        <v>1982</v>
      </c>
      <c r="F10" s="98">
        <f t="shared" si="0"/>
        <v>35</v>
      </c>
      <c r="G10" s="98" t="s">
        <v>652</v>
      </c>
      <c r="H10" s="61">
        <v>68532498</v>
      </c>
      <c r="I10" s="120" t="s">
        <v>653</v>
      </c>
      <c r="J10" s="61">
        <v>173268331</v>
      </c>
      <c r="K10" s="62" t="s">
        <v>628</v>
      </c>
    </row>
    <row r="11" spans="1:11" ht="16.8" x14ac:dyDescent="0.3">
      <c r="A11" s="62">
        <v>1</v>
      </c>
      <c r="B11" s="108">
        <v>15400421</v>
      </c>
      <c r="C11" s="63" t="s">
        <v>654</v>
      </c>
      <c r="D11" s="98" t="s">
        <v>655</v>
      </c>
      <c r="E11" s="98">
        <v>1956</v>
      </c>
      <c r="F11" s="98">
        <f t="shared" si="0"/>
        <v>61</v>
      </c>
      <c r="G11" s="98" t="s">
        <v>656</v>
      </c>
      <c r="H11" s="61">
        <v>29588114</v>
      </c>
      <c r="I11" s="120" t="s">
        <v>657</v>
      </c>
      <c r="J11" s="61">
        <v>247000000</v>
      </c>
      <c r="K11" s="62" t="s">
        <v>628</v>
      </c>
    </row>
    <row r="12" spans="1:11" ht="21.9" customHeight="1" x14ac:dyDescent="0.3">
      <c r="A12" s="62">
        <v>1</v>
      </c>
      <c r="B12" s="108">
        <v>15506230</v>
      </c>
      <c r="C12" s="63" t="s">
        <v>659</v>
      </c>
      <c r="D12" s="98" t="s">
        <v>660</v>
      </c>
      <c r="E12" s="98">
        <v>1966</v>
      </c>
      <c r="F12" s="98">
        <f t="shared" si="0"/>
        <v>51</v>
      </c>
      <c r="G12" s="98" t="s">
        <v>661</v>
      </c>
      <c r="H12" s="61">
        <v>39161707</v>
      </c>
      <c r="I12" s="121" t="s">
        <v>662</v>
      </c>
      <c r="J12" s="61">
        <v>90600000</v>
      </c>
      <c r="K12" s="62" t="s">
        <v>628</v>
      </c>
    </row>
    <row r="13" spans="1:11" ht="21.9" customHeight="1" x14ac:dyDescent="0.3">
      <c r="A13" s="62">
        <v>1</v>
      </c>
      <c r="B13" s="108">
        <v>15528771</v>
      </c>
      <c r="C13" s="63" t="s">
        <v>663</v>
      </c>
      <c r="D13" s="98" t="s">
        <v>664</v>
      </c>
      <c r="E13" s="98">
        <v>1967</v>
      </c>
      <c r="F13" s="98">
        <f t="shared" si="0"/>
        <v>50</v>
      </c>
      <c r="G13" s="98" t="s">
        <v>626</v>
      </c>
      <c r="H13" s="61">
        <v>13745604</v>
      </c>
      <c r="I13" s="104" t="s">
        <v>665</v>
      </c>
      <c r="J13" s="61">
        <v>36000000</v>
      </c>
      <c r="K13" s="62" t="s">
        <v>628</v>
      </c>
    </row>
    <row r="14" spans="1:11" ht="25.2" x14ac:dyDescent="0.3">
      <c r="A14" s="62">
        <v>1</v>
      </c>
      <c r="B14" s="108">
        <v>15536678</v>
      </c>
      <c r="C14" s="62" t="s">
        <v>666</v>
      </c>
      <c r="D14" s="98" t="s">
        <v>667</v>
      </c>
      <c r="E14" s="98">
        <v>1965</v>
      </c>
      <c r="F14" s="98">
        <f t="shared" si="0"/>
        <v>52</v>
      </c>
      <c r="G14" s="98" t="s">
        <v>668</v>
      </c>
      <c r="H14" s="61">
        <v>38368385</v>
      </c>
      <c r="I14" s="120" t="s">
        <v>669</v>
      </c>
      <c r="J14" s="61">
        <v>90000000</v>
      </c>
      <c r="K14" s="62" t="s">
        <v>628</v>
      </c>
    </row>
    <row r="15" spans="1:11" ht="21.9" customHeight="1" x14ac:dyDescent="0.3">
      <c r="A15" s="62">
        <v>1</v>
      </c>
      <c r="B15" s="111">
        <v>21401867</v>
      </c>
      <c r="C15" s="63" t="s">
        <v>670</v>
      </c>
      <c r="D15" s="98" t="s">
        <v>671</v>
      </c>
      <c r="E15" s="98">
        <v>1956</v>
      </c>
      <c r="F15" s="98">
        <v>40</v>
      </c>
      <c r="G15" s="98" t="s">
        <v>672</v>
      </c>
      <c r="H15" s="61">
        <v>59306811</v>
      </c>
      <c r="I15" s="104" t="s">
        <v>673</v>
      </c>
      <c r="J15" s="61">
        <v>102961000</v>
      </c>
      <c r="K15" s="62" t="s">
        <v>628</v>
      </c>
    </row>
    <row r="16" spans="1:11" ht="21.9" customHeight="1" x14ac:dyDescent="0.3">
      <c r="A16" s="62">
        <v>1</v>
      </c>
      <c r="B16" s="108">
        <v>21409235</v>
      </c>
      <c r="C16" s="62" t="s">
        <v>674</v>
      </c>
      <c r="D16" s="98" t="s">
        <v>675</v>
      </c>
      <c r="E16" s="98">
        <v>1960</v>
      </c>
      <c r="F16" s="98">
        <f>+$F$1-E16</f>
        <v>57</v>
      </c>
      <c r="G16" s="98" t="s">
        <v>676</v>
      </c>
      <c r="H16" s="61">
        <v>6484152</v>
      </c>
      <c r="I16" s="120" t="s">
        <v>677</v>
      </c>
      <c r="J16" s="61">
        <v>48499999</v>
      </c>
      <c r="K16" s="62" t="s">
        <v>628</v>
      </c>
    </row>
    <row r="17" spans="1:11" ht="21.9" customHeight="1" x14ac:dyDescent="0.3">
      <c r="A17" s="62">
        <v>1</v>
      </c>
      <c r="B17" s="109">
        <v>21421005</v>
      </c>
      <c r="C17" s="63" t="s">
        <v>678</v>
      </c>
      <c r="D17" s="101">
        <v>23796</v>
      </c>
      <c r="E17" s="98">
        <v>1965</v>
      </c>
      <c r="F17" s="98">
        <f>+$F$1-E17</f>
        <v>52</v>
      </c>
      <c r="G17" s="98">
        <v>41731</v>
      </c>
      <c r="H17" s="61">
        <v>12515821</v>
      </c>
      <c r="I17" s="121" t="s">
        <v>679</v>
      </c>
      <c r="J17" s="61">
        <v>86263500</v>
      </c>
      <c r="K17" s="62" t="s">
        <v>628</v>
      </c>
    </row>
    <row r="18" spans="1:11" ht="18.600000000000001" x14ac:dyDescent="0.3">
      <c r="A18" s="62">
        <v>1</v>
      </c>
      <c r="B18" s="107">
        <v>21431342</v>
      </c>
      <c r="C18" s="69" t="s">
        <v>680</v>
      </c>
      <c r="D18" s="101">
        <v>25906</v>
      </c>
      <c r="E18" s="97">
        <v>1970</v>
      </c>
      <c r="F18" s="98">
        <f>+$F$1-E18</f>
        <v>47</v>
      </c>
      <c r="G18" s="97" t="s">
        <v>681</v>
      </c>
      <c r="H18" s="61">
        <v>13758766</v>
      </c>
      <c r="I18" s="121" t="s">
        <v>1385</v>
      </c>
      <c r="J18" s="61">
        <v>15000000</v>
      </c>
      <c r="K18" s="62" t="s">
        <v>628</v>
      </c>
    </row>
    <row r="19" spans="1:11" ht="21.9" customHeight="1" x14ac:dyDescent="0.3">
      <c r="A19" s="62">
        <v>1</v>
      </c>
      <c r="B19" s="108">
        <v>21449814</v>
      </c>
      <c r="C19" s="62" t="s">
        <v>682</v>
      </c>
      <c r="D19" s="101">
        <v>25983</v>
      </c>
      <c r="E19" s="98">
        <v>1971</v>
      </c>
      <c r="F19" s="98">
        <f>+$F$1-E19</f>
        <v>46</v>
      </c>
      <c r="G19" s="98" t="s">
        <v>683</v>
      </c>
      <c r="H19" s="61">
        <v>62437032</v>
      </c>
      <c r="I19" s="120" t="s">
        <v>684</v>
      </c>
      <c r="J19" s="61">
        <v>150904000</v>
      </c>
      <c r="K19" s="62" t="s">
        <v>628</v>
      </c>
    </row>
    <row r="20" spans="1:11" ht="21.9" customHeight="1" x14ac:dyDescent="0.3">
      <c r="A20" s="62">
        <v>1</v>
      </c>
      <c r="B20" s="108">
        <v>21463836</v>
      </c>
      <c r="C20" s="63" t="s">
        <v>685</v>
      </c>
      <c r="D20" s="98" t="s">
        <v>686</v>
      </c>
      <c r="E20" s="98">
        <v>1963</v>
      </c>
      <c r="F20" s="98">
        <f>+$F$1-E20</f>
        <v>54</v>
      </c>
      <c r="G20" s="98" t="s">
        <v>687</v>
      </c>
      <c r="H20" s="61">
        <v>14781540</v>
      </c>
      <c r="I20" s="121" t="s">
        <v>688</v>
      </c>
      <c r="J20" s="61">
        <v>55250000</v>
      </c>
      <c r="K20" s="62" t="s">
        <v>628</v>
      </c>
    </row>
    <row r="21" spans="1:11" ht="21.9" customHeight="1" x14ac:dyDescent="0.3">
      <c r="A21" s="62">
        <v>1</v>
      </c>
      <c r="B21" s="108">
        <v>21469389</v>
      </c>
      <c r="C21" s="63" t="s">
        <v>689</v>
      </c>
      <c r="D21" s="98" t="s">
        <v>690</v>
      </c>
      <c r="E21" s="98">
        <v>1977</v>
      </c>
      <c r="F21" s="98">
        <v>40</v>
      </c>
      <c r="G21" s="98" t="s">
        <v>691</v>
      </c>
      <c r="H21" s="61">
        <v>60870763</v>
      </c>
      <c r="I21" s="104" t="s">
        <v>692</v>
      </c>
      <c r="J21" s="61">
        <v>166250000</v>
      </c>
      <c r="K21" s="62" t="s">
        <v>628</v>
      </c>
    </row>
    <row r="22" spans="1:11" ht="21.9" customHeight="1" x14ac:dyDescent="0.3">
      <c r="A22" s="62">
        <v>1</v>
      </c>
      <c r="B22" s="110">
        <v>21575316</v>
      </c>
      <c r="C22" s="63" t="s">
        <v>693</v>
      </c>
      <c r="D22" s="98" t="s">
        <v>694</v>
      </c>
      <c r="E22" s="98">
        <v>1961</v>
      </c>
      <c r="F22" s="98">
        <f t="shared" ref="F22:F31" si="1">+$F$1-E22</f>
        <v>56</v>
      </c>
      <c r="G22" s="98" t="s">
        <v>695</v>
      </c>
      <c r="H22" s="61">
        <v>74656240</v>
      </c>
      <c r="I22" s="121" t="s">
        <v>696</v>
      </c>
      <c r="J22" s="61">
        <v>117990000</v>
      </c>
      <c r="K22" s="62" t="s">
        <v>628</v>
      </c>
    </row>
    <row r="23" spans="1:11" ht="21.9" customHeight="1" x14ac:dyDescent="0.3">
      <c r="A23" s="62">
        <v>1</v>
      </c>
      <c r="B23" s="108">
        <v>21674118</v>
      </c>
      <c r="C23" s="63" t="s">
        <v>697</v>
      </c>
      <c r="D23" s="98" t="s">
        <v>698</v>
      </c>
      <c r="E23" s="98">
        <v>1962</v>
      </c>
      <c r="F23" s="98">
        <f t="shared" si="1"/>
        <v>55</v>
      </c>
      <c r="G23" s="98" t="s">
        <v>687</v>
      </c>
      <c r="H23" s="61">
        <v>34069104</v>
      </c>
      <c r="I23" s="121" t="s">
        <v>699</v>
      </c>
      <c r="J23" s="61">
        <v>130000000</v>
      </c>
      <c r="K23" s="62" t="s">
        <v>628</v>
      </c>
    </row>
    <row r="24" spans="1:11" ht="21.9" customHeight="1" x14ac:dyDescent="0.3">
      <c r="A24" s="62">
        <v>1</v>
      </c>
      <c r="B24" s="108">
        <v>21788265</v>
      </c>
      <c r="C24" s="62" t="s">
        <v>700</v>
      </c>
      <c r="D24" s="98" t="s">
        <v>701</v>
      </c>
      <c r="E24" s="98">
        <v>1973</v>
      </c>
      <c r="F24" s="98">
        <f t="shared" si="1"/>
        <v>44</v>
      </c>
      <c r="G24" s="98" t="s">
        <v>702</v>
      </c>
      <c r="H24" s="61">
        <v>20528988</v>
      </c>
      <c r="I24" s="120" t="s">
        <v>703</v>
      </c>
      <c r="J24" s="61">
        <v>120000000</v>
      </c>
      <c r="K24" s="62" t="s">
        <v>628</v>
      </c>
    </row>
    <row r="25" spans="1:11" ht="21.9" customHeight="1" x14ac:dyDescent="0.3">
      <c r="A25" s="62">
        <v>1</v>
      </c>
      <c r="B25" s="108">
        <v>21908287</v>
      </c>
      <c r="C25" s="62" t="s">
        <v>704</v>
      </c>
      <c r="D25" s="98" t="s">
        <v>705</v>
      </c>
      <c r="E25" s="98">
        <v>1960</v>
      </c>
      <c r="F25" s="98">
        <f t="shared" si="1"/>
        <v>57</v>
      </c>
      <c r="G25" s="98" t="s">
        <v>658</v>
      </c>
      <c r="H25" s="61">
        <v>19605812</v>
      </c>
      <c r="I25" s="120" t="s">
        <v>706</v>
      </c>
      <c r="J25" s="61">
        <v>70000000</v>
      </c>
      <c r="K25" s="62" t="s">
        <v>628</v>
      </c>
    </row>
    <row r="26" spans="1:11" ht="21.9" customHeight="1" x14ac:dyDescent="0.3">
      <c r="A26" s="62">
        <v>1</v>
      </c>
      <c r="B26" s="108">
        <v>22020840</v>
      </c>
      <c r="C26" s="62" t="s">
        <v>707</v>
      </c>
      <c r="D26" s="98" t="s">
        <v>708</v>
      </c>
      <c r="E26" s="98">
        <v>1966</v>
      </c>
      <c r="F26" s="98">
        <f t="shared" si="1"/>
        <v>51</v>
      </c>
      <c r="G26" s="98" t="s">
        <v>709</v>
      </c>
      <c r="H26" s="61">
        <v>39791702</v>
      </c>
      <c r="I26" s="120" t="s">
        <v>710</v>
      </c>
      <c r="J26" s="61">
        <v>80872500</v>
      </c>
      <c r="K26" s="62" t="s">
        <v>628</v>
      </c>
    </row>
    <row r="27" spans="1:11" ht="21.9" customHeight="1" x14ac:dyDescent="0.3">
      <c r="A27" s="62">
        <v>1</v>
      </c>
      <c r="B27" s="108">
        <v>22116811</v>
      </c>
      <c r="C27" s="62" t="s">
        <v>711</v>
      </c>
      <c r="D27" s="98" t="s">
        <v>712</v>
      </c>
      <c r="E27" s="98">
        <v>1969</v>
      </c>
      <c r="F27" s="98">
        <f t="shared" si="1"/>
        <v>48</v>
      </c>
      <c r="G27" s="98" t="s">
        <v>713</v>
      </c>
      <c r="H27" s="61">
        <v>24111098</v>
      </c>
      <c r="I27" s="120" t="s">
        <v>714</v>
      </c>
      <c r="J27" s="61">
        <v>90000000</v>
      </c>
      <c r="K27" s="62" t="s">
        <v>628</v>
      </c>
    </row>
    <row r="28" spans="1:11" ht="21.9" customHeight="1" x14ac:dyDescent="0.3">
      <c r="A28" s="62">
        <v>1</v>
      </c>
      <c r="B28" s="108">
        <v>32018625</v>
      </c>
      <c r="C28" s="62" t="s">
        <v>715</v>
      </c>
      <c r="D28" s="98" t="s">
        <v>716</v>
      </c>
      <c r="E28" s="98">
        <v>1959</v>
      </c>
      <c r="F28" s="98">
        <f t="shared" si="1"/>
        <v>58</v>
      </c>
      <c r="G28" s="98" t="s">
        <v>641</v>
      </c>
      <c r="H28" s="61">
        <v>5057378</v>
      </c>
      <c r="I28" s="120" t="s">
        <v>717</v>
      </c>
      <c r="J28" s="61">
        <v>49000000</v>
      </c>
      <c r="K28" s="62" t="s">
        <v>628</v>
      </c>
    </row>
    <row r="29" spans="1:11" ht="21.9" customHeight="1" x14ac:dyDescent="0.3">
      <c r="A29" s="62">
        <v>1</v>
      </c>
      <c r="B29" s="108">
        <v>32275700</v>
      </c>
      <c r="C29" s="62" t="s">
        <v>718</v>
      </c>
      <c r="D29" s="98" t="s">
        <v>719</v>
      </c>
      <c r="E29" s="98">
        <v>1972</v>
      </c>
      <c r="F29" s="98">
        <f t="shared" si="1"/>
        <v>45</v>
      </c>
      <c r="G29" s="98" t="s">
        <v>720</v>
      </c>
      <c r="H29" s="61">
        <v>56891893</v>
      </c>
      <c r="I29" s="120" t="s">
        <v>721</v>
      </c>
      <c r="J29" s="61">
        <v>100288000</v>
      </c>
      <c r="K29" s="62" t="s">
        <v>628</v>
      </c>
    </row>
    <row r="30" spans="1:11" ht="21.9" customHeight="1" x14ac:dyDescent="0.3">
      <c r="A30" s="62">
        <v>1</v>
      </c>
      <c r="B30" s="108">
        <v>32317022</v>
      </c>
      <c r="C30" s="62" t="s">
        <v>722</v>
      </c>
      <c r="D30" s="98" t="s">
        <v>723</v>
      </c>
      <c r="E30" s="98">
        <v>1959</v>
      </c>
      <c r="F30" s="98">
        <f t="shared" si="1"/>
        <v>58</v>
      </c>
      <c r="G30" s="98" t="s">
        <v>724</v>
      </c>
      <c r="H30" s="61">
        <v>49079029</v>
      </c>
      <c r="I30" s="122" t="s">
        <v>725</v>
      </c>
      <c r="J30" s="61">
        <v>115000000</v>
      </c>
      <c r="K30" s="62" t="s">
        <v>628</v>
      </c>
    </row>
    <row r="31" spans="1:11" ht="21.9" customHeight="1" x14ac:dyDescent="0.3">
      <c r="A31" s="62">
        <v>1</v>
      </c>
      <c r="B31" s="108">
        <v>32323374</v>
      </c>
      <c r="C31" s="62" t="s">
        <v>726</v>
      </c>
      <c r="D31" s="98" t="s">
        <v>727</v>
      </c>
      <c r="E31" s="98">
        <v>1961</v>
      </c>
      <c r="F31" s="98">
        <f t="shared" si="1"/>
        <v>56</v>
      </c>
      <c r="G31" s="98" t="s">
        <v>709</v>
      </c>
      <c r="H31" s="61">
        <v>19846950</v>
      </c>
      <c r="I31" s="122" t="s">
        <v>728</v>
      </c>
      <c r="J31" s="61">
        <v>30000000</v>
      </c>
      <c r="K31" s="62" t="s">
        <v>628</v>
      </c>
    </row>
    <row r="32" spans="1:11" ht="21.9" customHeight="1" x14ac:dyDescent="0.3">
      <c r="A32" s="62">
        <v>1</v>
      </c>
      <c r="B32" s="109">
        <v>32538424</v>
      </c>
      <c r="C32" s="66" t="s">
        <v>729</v>
      </c>
      <c r="D32" s="98" t="s">
        <v>730</v>
      </c>
      <c r="E32" s="98">
        <v>1956</v>
      </c>
      <c r="F32" s="98">
        <v>40</v>
      </c>
      <c r="G32" s="99" t="s">
        <v>731</v>
      </c>
      <c r="H32" s="61">
        <v>67539412</v>
      </c>
      <c r="I32" s="123" t="s">
        <v>732</v>
      </c>
      <c r="J32" s="61">
        <v>108000000</v>
      </c>
      <c r="K32" s="62" t="s">
        <v>628</v>
      </c>
    </row>
    <row r="33" spans="1:11" ht="21.9" customHeight="1" x14ac:dyDescent="0.3">
      <c r="A33" s="62">
        <v>1</v>
      </c>
      <c r="B33" s="108">
        <v>32540094</v>
      </c>
      <c r="C33" s="62" t="s">
        <v>733</v>
      </c>
      <c r="D33" s="98" t="s">
        <v>734</v>
      </c>
      <c r="E33" s="98">
        <v>1958</v>
      </c>
      <c r="F33" s="98">
        <v>40</v>
      </c>
      <c r="G33" s="100" t="s">
        <v>683</v>
      </c>
      <c r="H33" s="61">
        <v>61475452</v>
      </c>
      <c r="I33" s="124" t="s">
        <v>735</v>
      </c>
      <c r="J33" s="61">
        <v>100100000</v>
      </c>
      <c r="K33" s="62" t="s">
        <v>628</v>
      </c>
    </row>
    <row r="34" spans="1:11" ht="21.9" customHeight="1" x14ac:dyDescent="0.3">
      <c r="A34" s="62">
        <v>1</v>
      </c>
      <c r="B34" s="109">
        <v>32554664</v>
      </c>
      <c r="C34" s="62" t="s">
        <v>736</v>
      </c>
      <c r="D34" s="99" t="s">
        <v>737</v>
      </c>
      <c r="E34" s="98">
        <v>1966</v>
      </c>
      <c r="F34" s="98">
        <v>40</v>
      </c>
      <c r="G34" s="99" t="s">
        <v>738</v>
      </c>
      <c r="H34" s="61">
        <v>67700060</v>
      </c>
      <c r="I34" s="124" t="s">
        <v>739</v>
      </c>
      <c r="J34" s="61">
        <v>121300000</v>
      </c>
      <c r="K34" s="62" t="s">
        <v>628</v>
      </c>
    </row>
    <row r="35" spans="1:11" ht="33.6" x14ac:dyDescent="0.3">
      <c r="A35" s="62">
        <v>1</v>
      </c>
      <c r="B35" s="110">
        <v>34946172</v>
      </c>
      <c r="C35" s="63" t="s">
        <v>740</v>
      </c>
      <c r="D35" s="99" t="s">
        <v>741</v>
      </c>
      <c r="E35" s="98">
        <v>1977</v>
      </c>
      <c r="F35" s="98"/>
      <c r="G35" s="99" t="s">
        <v>742</v>
      </c>
      <c r="H35" s="61">
        <v>74768335</v>
      </c>
      <c r="I35" s="124" t="s">
        <v>743</v>
      </c>
      <c r="J35" s="61">
        <v>123050000</v>
      </c>
      <c r="K35" s="62" t="s">
        <v>628</v>
      </c>
    </row>
    <row r="36" spans="1:11" ht="21.9" customHeight="1" x14ac:dyDescent="0.3">
      <c r="A36" s="62">
        <v>1</v>
      </c>
      <c r="B36" s="108">
        <v>34989156</v>
      </c>
      <c r="C36" s="62" t="s">
        <v>744</v>
      </c>
      <c r="D36" s="99" t="s">
        <v>745</v>
      </c>
      <c r="E36" s="98">
        <v>1966</v>
      </c>
      <c r="F36" s="98">
        <f>+$F$1-E36</f>
        <v>51</v>
      </c>
      <c r="G36" s="99" t="s">
        <v>746</v>
      </c>
      <c r="H36" s="61">
        <v>8743043</v>
      </c>
      <c r="I36" s="124" t="s">
        <v>747</v>
      </c>
      <c r="J36" s="61">
        <v>215805000</v>
      </c>
      <c r="K36" s="62" t="s">
        <v>628</v>
      </c>
    </row>
    <row r="37" spans="1:11" ht="21.9" customHeight="1" x14ac:dyDescent="0.3">
      <c r="A37" s="62">
        <v>1</v>
      </c>
      <c r="B37" s="108">
        <v>36557708</v>
      </c>
      <c r="C37" s="63" t="s">
        <v>748</v>
      </c>
      <c r="D37" s="99" t="s">
        <v>749</v>
      </c>
      <c r="E37" s="98">
        <v>1966</v>
      </c>
      <c r="F37" s="98">
        <f>+$F$1-E37</f>
        <v>51</v>
      </c>
      <c r="G37" s="99" t="s">
        <v>750</v>
      </c>
      <c r="H37" s="61">
        <v>51443241</v>
      </c>
      <c r="I37" s="124" t="s">
        <v>751</v>
      </c>
      <c r="J37" s="61">
        <v>478815000</v>
      </c>
      <c r="K37" s="62" t="s">
        <v>628</v>
      </c>
    </row>
    <row r="38" spans="1:11" ht="21.9" customHeight="1" x14ac:dyDescent="0.3">
      <c r="A38" s="62">
        <v>1</v>
      </c>
      <c r="B38" s="109">
        <v>37887883</v>
      </c>
      <c r="C38" s="62" t="s">
        <v>752</v>
      </c>
      <c r="D38" s="99">
        <v>22476</v>
      </c>
      <c r="E38" s="98">
        <v>1961</v>
      </c>
      <c r="F38" s="98">
        <f>+$F$1-E38</f>
        <v>56</v>
      </c>
      <c r="G38" s="99">
        <v>41751</v>
      </c>
      <c r="H38" s="61">
        <v>62108128</v>
      </c>
      <c r="I38" s="124" t="s">
        <v>753</v>
      </c>
      <c r="J38" s="61">
        <v>242650000</v>
      </c>
      <c r="K38" s="62" t="s">
        <v>628</v>
      </c>
    </row>
    <row r="39" spans="1:11" ht="21.9" customHeight="1" x14ac:dyDescent="0.3">
      <c r="A39" s="62">
        <v>1</v>
      </c>
      <c r="B39" s="108">
        <v>39186305</v>
      </c>
      <c r="C39" s="63" t="s">
        <v>754</v>
      </c>
      <c r="D39" s="99" t="s">
        <v>755</v>
      </c>
      <c r="E39" s="98">
        <v>1972</v>
      </c>
      <c r="F39" s="98">
        <f>+$F$1-E39</f>
        <v>45</v>
      </c>
      <c r="G39" s="99" t="s">
        <v>756</v>
      </c>
      <c r="H39" s="61">
        <v>30192511</v>
      </c>
      <c r="I39" s="124" t="s">
        <v>757</v>
      </c>
      <c r="J39" s="61">
        <v>256200000</v>
      </c>
      <c r="K39" s="62" t="s">
        <v>628</v>
      </c>
    </row>
    <row r="40" spans="1:11" ht="21.9" customHeight="1" x14ac:dyDescent="0.3">
      <c r="A40" s="62">
        <v>1</v>
      </c>
      <c r="B40" s="108">
        <v>39206522</v>
      </c>
      <c r="C40" s="62" t="s">
        <v>758</v>
      </c>
      <c r="D40" s="99" t="s">
        <v>759</v>
      </c>
      <c r="E40" s="98">
        <v>1965</v>
      </c>
      <c r="F40" s="98">
        <f>+$F$1-E40</f>
        <v>52</v>
      </c>
      <c r="G40" s="99" t="s">
        <v>641</v>
      </c>
      <c r="H40" s="61">
        <v>1529993</v>
      </c>
      <c r="I40" s="124" t="s">
        <v>760</v>
      </c>
      <c r="J40" s="61">
        <v>25000000</v>
      </c>
      <c r="K40" s="62" t="s">
        <v>628</v>
      </c>
    </row>
    <row r="41" spans="1:11" ht="21.9" customHeight="1" x14ac:dyDescent="0.3">
      <c r="A41" s="62">
        <v>1</v>
      </c>
      <c r="B41" s="109">
        <v>39207243</v>
      </c>
      <c r="C41" s="63" t="s">
        <v>761</v>
      </c>
      <c r="D41" s="99" t="s">
        <v>762</v>
      </c>
      <c r="E41" s="98">
        <v>1966</v>
      </c>
      <c r="F41" s="98">
        <v>40</v>
      </c>
      <c r="G41" s="99" t="s">
        <v>763</v>
      </c>
      <c r="H41" s="61">
        <v>65636285</v>
      </c>
      <c r="I41" s="124" t="s">
        <v>764</v>
      </c>
      <c r="J41" s="61">
        <v>89555400</v>
      </c>
      <c r="K41" s="62" t="s">
        <v>628</v>
      </c>
    </row>
    <row r="42" spans="1:11" ht="21.9" customHeight="1" x14ac:dyDescent="0.3">
      <c r="A42" s="62">
        <v>1</v>
      </c>
      <c r="B42" s="112">
        <v>42681035</v>
      </c>
      <c r="C42" s="62" t="s">
        <v>765</v>
      </c>
      <c r="D42" s="99" t="s">
        <v>766</v>
      </c>
      <c r="E42" s="98">
        <v>1966</v>
      </c>
      <c r="F42" s="98">
        <f>+$F$1-E42</f>
        <v>51</v>
      </c>
      <c r="G42" s="99" t="s">
        <v>652</v>
      </c>
      <c r="H42" s="61">
        <v>74543962</v>
      </c>
      <c r="I42" s="124" t="s">
        <v>767</v>
      </c>
      <c r="J42" s="61">
        <v>130440000</v>
      </c>
      <c r="K42" s="62" t="s">
        <v>628</v>
      </c>
    </row>
    <row r="43" spans="1:11" ht="21.9" customHeight="1" x14ac:dyDescent="0.3">
      <c r="A43" s="62">
        <v>1</v>
      </c>
      <c r="B43" s="108">
        <v>42751126</v>
      </c>
      <c r="C43" s="63" t="s">
        <v>768</v>
      </c>
      <c r="D43" s="99" t="s">
        <v>769</v>
      </c>
      <c r="E43" s="98">
        <v>1960</v>
      </c>
      <c r="F43" s="98">
        <f>+$F$1-E43</f>
        <v>57</v>
      </c>
      <c r="G43" s="99" t="s">
        <v>676</v>
      </c>
      <c r="H43" s="61">
        <v>11630351</v>
      </c>
      <c r="I43" s="124" t="s">
        <v>770</v>
      </c>
      <c r="J43" s="61">
        <v>125000000</v>
      </c>
      <c r="K43" s="62" t="s">
        <v>628</v>
      </c>
    </row>
    <row r="44" spans="1:11" ht="21.9" customHeight="1" x14ac:dyDescent="0.3">
      <c r="A44" s="62">
        <v>1</v>
      </c>
      <c r="B44" s="108">
        <v>42756825</v>
      </c>
      <c r="C44" s="63" t="s">
        <v>771</v>
      </c>
      <c r="D44" s="99" t="s">
        <v>772</v>
      </c>
      <c r="E44" s="98">
        <v>1960</v>
      </c>
      <c r="F44" s="98">
        <v>40</v>
      </c>
      <c r="G44" s="99" t="s">
        <v>683</v>
      </c>
      <c r="H44" s="61">
        <v>47150284</v>
      </c>
      <c r="I44" s="124" t="s">
        <v>773</v>
      </c>
      <c r="J44" s="61">
        <v>76176000</v>
      </c>
      <c r="K44" s="62" t="s">
        <v>628</v>
      </c>
    </row>
    <row r="45" spans="1:11" ht="21.9" customHeight="1" x14ac:dyDescent="0.3">
      <c r="A45" s="62">
        <v>1</v>
      </c>
      <c r="B45" s="110">
        <v>42762436</v>
      </c>
      <c r="C45" s="62" t="s">
        <v>774</v>
      </c>
      <c r="D45" s="99" t="s">
        <v>775</v>
      </c>
      <c r="E45" s="98">
        <v>1960</v>
      </c>
      <c r="F45" s="98">
        <f>+$F$1-E45</f>
        <v>57</v>
      </c>
      <c r="G45" s="99" t="s">
        <v>742</v>
      </c>
      <c r="H45" s="61">
        <v>74768335</v>
      </c>
      <c r="I45" s="124" t="s">
        <v>776</v>
      </c>
      <c r="J45" s="61">
        <v>119250000</v>
      </c>
      <c r="K45" s="62" t="s">
        <v>628</v>
      </c>
    </row>
    <row r="46" spans="1:11" ht="21.9" customHeight="1" x14ac:dyDescent="0.3">
      <c r="A46" s="62">
        <v>1</v>
      </c>
      <c r="B46" s="108">
        <v>42762958</v>
      </c>
      <c r="C46" s="63" t="s">
        <v>777</v>
      </c>
      <c r="D46" s="99" t="s">
        <v>778</v>
      </c>
      <c r="E46" s="98">
        <v>1961</v>
      </c>
      <c r="F46" s="98">
        <f>+$F$1-E46</f>
        <v>56</v>
      </c>
      <c r="G46" s="99" t="s">
        <v>750</v>
      </c>
      <c r="H46" s="61">
        <v>43939144</v>
      </c>
      <c r="I46" s="124" t="s">
        <v>779</v>
      </c>
      <c r="J46" s="61">
        <v>287825000</v>
      </c>
      <c r="K46" s="62" t="s">
        <v>628</v>
      </c>
    </row>
    <row r="47" spans="1:11" ht="21.9" customHeight="1" x14ac:dyDescent="0.3">
      <c r="A47" s="62">
        <v>1</v>
      </c>
      <c r="B47" s="108">
        <v>42764727</v>
      </c>
      <c r="C47" s="62" t="s">
        <v>780</v>
      </c>
      <c r="D47" s="99" t="s">
        <v>781</v>
      </c>
      <c r="E47" s="98">
        <v>1964</v>
      </c>
      <c r="F47" s="98">
        <f>+$F$1-E47</f>
        <v>53</v>
      </c>
      <c r="G47" s="99" t="s">
        <v>676</v>
      </c>
      <c r="H47" s="61">
        <v>6718232</v>
      </c>
      <c r="I47" s="124" t="s">
        <v>782</v>
      </c>
      <c r="J47" s="61">
        <v>47000000</v>
      </c>
      <c r="K47" s="62" t="s">
        <v>628</v>
      </c>
    </row>
    <row r="48" spans="1:11" ht="21.9" customHeight="1" x14ac:dyDescent="0.3">
      <c r="A48" s="62">
        <v>1</v>
      </c>
      <c r="B48" s="108">
        <v>42772537</v>
      </c>
      <c r="C48" s="63" t="s">
        <v>783</v>
      </c>
      <c r="D48" s="99" t="s">
        <v>784</v>
      </c>
      <c r="E48" s="98">
        <v>1966</v>
      </c>
      <c r="F48" s="98">
        <f>+$F$1-E48</f>
        <v>51</v>
      </c>
      <c r="G48" s="99" t="s">
        <v>641</v>
      </c>
      <c r="H48" s="61">
        <v>3074805</v>
      </c>
      <c r="I48" s="124" t="s">
        <v>785</v>
      </c>
      <c r="J48" s="61">
        <v>46200000</v>
      </c>
      <c r="K48" s="62" t="s">
        <v>628</v>
      </c>
    </row>
    <row r="49" spans="1:11" ht="25.2" x14ac:dyDescent="0.3">
      <c r="A49" s="62">
        <v>1</v>
      </c>
      <c r="B49" s="111">
        <v>42890239</v>
      </c>
      <c r="C49" s="62" t="s">
        <v>786</v>
      </c>
      <c r="D49" s="99" t="s">
        <v>787</v>
      </c>
      <c r="E49" s="98">
        <v>1965</v>
      </c>
      <c r="F49" s="98">
        <v>40</v>
      </c>
      <c r="G49" s="99" t="s">
        <v>672</v>
      </c>
      <c r="H49" s="61">
        <v>57801755</v>
      </c>
      <c r="I49" s="120" t="s">
        <v>788</v>
      </c>
      <c r="J49" s="61">
        <v>128470000</v>
      </c>
      <c r="K49" s="62" t="s">
        <v>628</v>
      </c>
    </row>
    <row r="50" spans="1:11" ht="25.2" x14ac:dyDescent="0.3">
      <c r="A50" s="62">
        <v>1</v>
      </c>
      <c r="B50" s="108">
        <v>42925266</v>
      </c>
      <c r="C50" s="62" t="s">
        <v>789</v>
      </c>
      <c r="D50" s="99" t="s">
        <v>790</v>
      </c>
      <c r="E50" s="98">
        <v>1963</v>
      </c>
      <c r="F50" s="98">
        <f t="shared" ref="F50:F67" si="2">+$F$1-E50</f>
        <v>54</v>
      </c>
      <c r="G50" s="99" t="s">
        <v>791</v>
      </c>
      <c r="H50" s="61">
        <v>55979620</v>
      </c>
      <c r="I50" s="120" t="s">
        <v>792</v>
      </c>
      <c r="J50" s="61">
        <v>97591200</v>
      </c>
      <c r="K50" s="62" t="s">
        <v>628</v>
      </c>
    </row>
    <row r="51" spans="1:11" ht="21.9" customHeight="1" x14ac:dyDescent="0.3">
      <c r="A51" s="62">
        <v>1</v>
      </c>
      <c r="B51" s="108">
        <v>42977030</v>
      </c>
      <c r="C51" s="62" t="s">
        <v>793</v>
      </c>
      <c r="D51" s="98" t="s">
        <v>794</v>
      </c>
      <c r="E51" s="98">
        <v>1959</v>
      </c>
      <c r="F51" s="98">
        <f t="shared" si="2"/>
        <v>58</v>
      </c>
      <c r="G51" s="98" t="s">
        <v>795</v>
      </c>
      <c r="H51" s="61">
        <v>12806419</v>
      </c>
      <c r="I51" s="120" t="s">
        <v>796</v>
      </c>
      <c r="J51" s="61">
        <v>94962500</v>
      </c>
      <c r="K51" s="62" t="s">
        <v>628</v>
      </c>
    </row>
    <row r="52" spans="1:11" ht="21.9" customHeight="1" x14ac:dyDescent="0.3">
      <c r="A52" s="62">
        <v>1</v>
      </c>
      <c r="B52" s="108">
        <v>42999365</v>
      </c>
      <c r="C52" s="62" t="s">
        <v>797</v>
      </c>
      <c r="D52" s="98" t="s">
        <v>798</v>
      </c>
      <c r="E52" s="98">
        <v>1959</v>
      </c>
      <c r="F52" s="98">
        <f t="shared" si="2"/>
        <v>58</v>
      </c>
      <c r="G52" s="98" t="s">
        <v>791</v>
      </c>
      <c r="H52" s="61">
        <v>7238068</v>
      </c>
      <c r="I52" s="120" t="s">
        <v>799</v>
      </c>
      <c r="J52" s="61">
        <v>67788000</v>
      </c>
      <c r="K52" s="62" t="s">
        <v>628</v>
      </c>
    </row>
    <row r="53" spans="1:11" ht="21.9" customHeight="1" x14ac:dyDescent="0.3">
      <c r="A53" s="62">
        <v>1</v>
      </c>
      <c r="B53" s="108">
        <v>43003058</v>
      </c>
      <c r="C53" s="62" t="s">
        <v>800</v>
      </c>
      <c r="D53" s="98" t="s">
        <v>801</v>
      </c>
      <c r="E53" s="98">
        <v>1960</v>
      </c>
      <c r="F53" s="98">
        <f t="shared" si="2"/>
        <v>57</v>
      </c>
      <c r="G53" s="98" t="s">
        <v>656</v>
      </c>
      <c r="H53" s="61">
        <v>2429108</v>
      </c>
      <c r="I53" s="120" t="s">
        <v>802</v>
      </c>
      <c r="J53" s="61">
        <v>118035000</v>
      </c>
      <c r="K53" s="62" t="s">
        <v>628</v>
      </c>
    </row>
    <row r="54" spans="1:11" ht="21.9" customHeight="1" x14ac:dyDescent="0.3">
      <c r="A54" s="62">
        <v>1</v>
      </c>
      <c r="B54" s="108">
        <v>43003546</v>
      </c>
      <c r="C54" s="62" t="s">
        <v>803</v>
      </c>
      <c r="D54" s="98" t="s">
        <v>804</v>
      </c>
      <c r="E54" s="98">
        <v>1959</v>
      </c>
      <c r="F54" s="98">
        <f t="shared" si="2"/>
        <v>58</v>
      </c>
      <c r="G54" s="98" t="s">
        <v>641</v>
      </c>
      <c r="H54" s="61">
        <v>15830825</v>
      </c>
      <c r="I54" s="120" t="s">
        <v>805</v>
      </c>
      <c r="J54" s="61">
        <v>72000000</v>
      </c>
      <c r="K54" s="62" t="s">
        <v>628</v>
      </c>
    </row>
    <row r="55" spans="1:11" ht="21.9" customHeight="1" x14ac:dyDescent="0.3">
      <c r="A55" s="62">
        <v>1</v>
      </c>
      <c r="B55" s="108">
        <v>43008706</v>
      </c>
      <c r="C55" s="62" t="s">
        <v>806</v>
      </c>
      <c r="D55" s="98" t="s">
        <v>807</v>
      </c>
      <c r="E55" s="98">
        <v>1960</v>
      </c>
      <c r="F55" s="98">
        <f t="shared" si="2"/>
        <v>57</v>
      </c>
      <c r="G55" s="98" t="s">
        <v>656</v>
      </c>
      <c r="H55" s="61">
        <v>3626876</v>
      </c>
      <c r="I55" s="120" t="s">
        <v>808</v>
      </c>
      <c r="J55" s="61">
        <v>39817500</v>
      </c>
      <c r="K55" s="62" t="s">
        <v>628</v>
      </c>
    </row>
    <row r="56" spans="1:11" ht="21.9" customHeight="1" x14ac:dyDescent="0.3">
      <c r="A56" s="62">
        <v>1</v>
      </c>
      <c r="B56" s="108">
        <v>43016541</v>
      </c>
      <c r="C56" s="62" t="s">
        <v>809</v>
      </c>
      <c r="D56" s="98" t="s">
        <v>810</v>
      </c>
      <c r="E56" s="98">
        <v>1961</v>
      </c>
      <c r="F56" s="98">
        <f t="shared" si="2"/>
        <v>56</v>
      </c>
      <c r="G56" s="98" t="s">
        <v>656</v>
      </c>
      <c r="H56" s="61">
        <v>21797676</v>
      </c>
      <c r="I56" s="120" t="s">
        <v>811</v>
      </c>
      <c r="J56" s="61">
        <v>58200000</v>
      </c>
      <c r="K56" s="62" t="s">
        <v>628</v>
      </c>
    </row>
    <row r="57" spans="1:11" ht="21.9" customHeight="1" x14ac:dyDescent="0.3">
      <c r="A57" s="62">
        <v>1</v>
      </c>
      <c r="B57" s="108">
        <v>43020014</v>
      </c>
      <c r="C57" s="62" t="s">
        <v>812</v>
      </c>
      <c r="D57" s="98" t="s">
        <v>813</v>
      </c>
      <c r="E57" s="98">
        <v>1961</v>
      </c>
      <c r="F57" s="98">
        <f t="shared" si="2"/>
        <v>56</v>
      </c>
      <c r="G57" s="98" t="s">
        <v>656</v>
      </c>
      <c r="H57" s="61">
        <v>27640077</v>
      </c>
      <c r="I57" s="120" t="s">
        <v>814</v>
      </c>
      <c r="J57" s="61">
        <v>310500000</v>
      </c>
      <c r="K57" s="62" t="s">
        <v>628</v>
      </c>
    </row>
    <row r="58" spans="1:11" ht="25.2" x14ac:dyDescent="0.3">
      <c r="A58" s="62">
        <v>1</v>
      </c>
      <c r="B58" s="108">
        <v>43022855</v>
      </c>
      <c r="C58" s="62" t="s">
        <v>815</v>
      </c>
      <c r="D58" s="98" t="s">
        <v>816</v>
      </c>
      <c r="E58" s="98">
        <v>1950</v>
      </c>
      <c r="F58" s="98">
        <f t="shared" si="2"/>
        <v>67</v>
      </c>
      <c r="G58" s="98" t="s">
        <v>709</v>
      </c>
      <c r="H58" s="61">
        <v>3207858</v>
      </c>
      <c r="I58" s="120" t="s">
        <v>817</v>
      </c>
      <c r="J58" s="61">
        <v>53870000</v>
      </c>
      <c r="K58" s="62" t="s">
        <v>628</v>
      </c>
    </row>
    <row r="59" spans="1:11" ht="21.9" customHeight="1" x14ac:dyDescent="0.3">
      <c r="A59" s="62">
        <v>1</v>
      </c>
      <c r="B59" s="108">
        <v>43024055</v>
      </c>
      <c r="C59" s="62" t="s">
        <v>818</v>
      </c>
      <c r="D59" s="98" t="s">
        <v>819</v>
      </c>
      <c r="E59" s="98">
        <v>1961</v>
      </c>
      <c r="F59" s="98">
        <f t="shared" si="2"/>
        <v>56</v>
      </c>
      <c r="G59" s="98" t="s">
        <v>656</v>
      </c>
      <c r="H59" s="61">
        <v>4553531</v>
      </c>
      <c r="I59" s="122" t="s">
        <v>820</v>
      </c>
      <c r="J59" s="61">
        <v>41971000</v>
      </c>
      <c r="K59" s="62" t="s">
        <v>628</v>
      </c>
    </row>
    <row r="60" spans="1:11" ht="21.9" customHeight="1" x14ac:dyDescent="0.3">
      <c r="A60" s="62">
        <v>1</v>
      </c>
      <c r="B60" s="108">
        <v>43027400</v>
      </c>
      <c r="C60" s="62" t="s">
        <v>821</v>
      </c>
      <c r="D60" s="98" t="s">
        <v>822</v>
      </c>
      <c r="E60" s="98">
        <v>1960</v>
      </c>
      <c r="F60" s="98">
        <f t="shared" si="2"/>
        <v>57</v>
      </c>
      <c r="G60" s="98" t="s">
        <v>823</v>
      </c>
      <c r="H60" s="61">
        <v>12425879</v>
      </c>
      <c r="I60" s="122" t="s">
        <v>824</v>
      </c>
      <c r="J60" s="61">
        <v>152280000</v>
      </c>
      <c r="K60" s="62" t="s">
        <v>628</v>
      </c>
    </row>
    <row r="61" spans="1:11" ht="21.9" customHeight="1" x14ac:dyDescent="0.3">
      <c r="A61" s="62">
        <v>1</v>
      </c>
      <c r="B61" s="108">
        <v>43033541</v>
      </c>
      <c r="C61" s="62" t="s">
        <v>825</v>
      </c>
      <c r="D61" s="98" t="s">
        <v>826</v>
      </c>
      <c r="E61" s="98">
        <v>1962</v>
      </c>
      <c r="F61" s="98">
        <f t="shared" si="2"/>
        <v>55</v>
      </c>
      <c r="G61" s="98" t="s">
        <v>827</v>
      </c>
      <c r="H61" s="61">
        <v>22775338</v>
      </c>
      <c r="I61" s="120" t="s">
        <v>828</v>
      </c>
      <c r="J61" s="61">
        <v>61600000</v>
      </c>
      <c r="K61" s="62" t="s">
        <v>628</v>
      </c>
    </row>
    <row r="62" spans="1:11" ht="21.9" customHeight="1" x14ac:dyDescent="0.3">
      <c r="A62" s="62">
        <v>1</v>
      </c>
      <c r="B62" s="108">
        <v>43040913</v>
      </c>
      <c r="C62" s="62" t="s">
        <v>829</v>
      </c>
      <c r="D62" s="98" t="s">
        <v>830</v>
      </c>
      <c r="E62" s="98">
        <v>1959</v>
      </c>
      <c r="F62" s="98">
        <f t="shared" si="2"/>
        <v>58</v>
      </c>
      <c r="G62" s="98" t="s">
        <v>823</v>
      </c>
      <c r="H62" s="61">
        <v>52200774</v>
      </c>
      <c r="I62" s="122" t="s">
        <v>831</v>
      </c>
      <c r="J62" s="61">
        <v>225288000</v>
      </c>
      <c r="K62" s="62" t="s">
        <v>628</v>
      </c>
    </row>
    <row r="63" spans="1:11" ht="21.9" customHeight="1" x14ac:dyDescent="0.3">
      <c r="A63" s="62">
        <v>1</v>
      </c>
      <c r="B63" s="108">
        <v>43041009</v>
      </c>
      <c r="C63" s="62" t="s">
        <v>832</v>
      </c>
      <c r="D63" s="98" t="s">
        <v>833</v>
      </c>
      <c r="E63" s="98">
        <v>1961</v>
      </c>
      <c r="F63" s="98">
        <f t="shared" si="2"/>
        <v>56</v>
      </c>
      <c r="G63" s="98" t="s">
        <v>626</v>
      </c>
      <c r="H63" s="61">
        <v>3259553</v>
      </c>
      <c r="I63" s="120" t="s">
        <v>834</v>
      </c>
      <c r="J63" s="61">
        <v>41778000</v>
      </c>
      <c r="K63" s="62" t="s">
        <v>628</v>
      </c>
    </row>
    <row r="64" spans="1:11" ht="25.2" x14ac:dyDescent="0.3">
      <c r="A64" s="62">
        <v>1</v>
      </c>
      <c r="B64" s="108">
        <v>43045271</v>
      </c>
      <c r="C64" s="62" t="s">
        <v>835</v>
      </c>
      <c r="D64" s="98" t="s">
        <v>836</v>
      </c>
      <c r="E64" s="98">
        <v>1961</v>
      </c>
      <c r="F64" s="98">
        <f t="shared" si="2"/>
        <v>56</v>
      </c>
      <c r="G64" s="98" t="s">
        <v>837</v>
      </c>
      <c r="H64" s="61">
        <v>1042178</v>
      </c>
      <c r="I64" s="120" t="s">
        <v>838</v>
      </c>
      <c r="J64" s="61">
        <v>70000000</v>
      </c>
      <c r="K64" s="62" t="s">
        <v>628</v>
      </c>
    </row>
    <row r="65" spans="1:11" ht="21.9" customHeight="1" x14ac:dyDescent="0.3">
      <c r="A65" s="62">
        <v>1</v>
      </c>
      <c r="B65" s="108">
        <v>43046029</v>
      </c>
      <c r="C65" s="62" t="s">
        <v>839</v>
      </c>
      <c r="D65" s="98" t="s">
        <v>840</v>
      </c>
      <c r="E65" s="98">
        <v>1960</v>
      </c>
      <c r="F65" s="98">
        <f t="shared" si="2"/>
        <v>57</v>
      </c>
      <c r="G65" s="98" t="s">
        <v>841</v>
      </c>
      <c r="H65" s="61">
        <v>51443241</v>
      </c>
      <c r="I65" s="120" t="s">
        <v>842</v>
      </c>
      <c r="J65" s="61">
        <v>239722500</v>
      </c>
      <c r="K65" s="62" t="s">
        <v>628</v>
      </c>
    </row>
    <row r="66" spans="1:11" ht="21.9" customHeight="1" x14ac:dyDescent="0.3">
      <c r="A66" s="62">
        <v>1</v>
      </c>
      <c r="B66" s="108">
        <v>43048998</v>
      </c>
      <c r="C66" s="62" t="s">
        <v>843</v>
      </c>
      <c r="D66" s="98" t="s">
        <v>844</v>
      </c>
      <c r="E66" s="98">
        <v>1963</v>
      </c>
      <c r="F66" s="98">
        <f t="shared" si="2"/>
        <v>54</v>
      </c>
      <c r="G66" s="98" t="s">
        <v>750</v>
      </c>
      <c r="H66" s="61">
        <v>19090515</v>
      </c>
      <c r="I66" s="122" t="s">
        <v>845</v>
      </c>
      <c r="J66" s="61">
        <v>88219000</v>
      </c>
      <c r="K66" s="62" t="s">
        <v>628</v>
      </c>
    </row>
    <row r="67" spans="1:11" ht="21.9" customHeight="1" x14ac:dyDescent="0.3">
      <c r="A67" s="62">
        <v>1</v>
      </c>
      <c r="B67" s="108">
        <v>43055428</v>
      </c>
      <c r="C67" s="62" t="s">
        <v>846</v>
      </c>
      <c r="D67" s="98" t="s">
        <v>847</v>
      </c>
      <c r="E67" s="98">
        <v>1962</v>
      </c>
      <c r="F67" s="98">
        <f t="shared" si="2"/>
        <v>55</v>
      </c>
      <c r="G67" s="98" t="s">
        <v>827</v>
      </c>
      <c r="H67" s="61">
        <v>27027039</v>
      </c>
      <c r="I67" s="120" t="s">
        <v>848</v>
      </c>
      <c r="J67" s="61">
        <v>60300000</v>
      </c>
      <c r="K67" s="62" t="s">
        <v>628</v>
      </c>
    </row>
    <row r="68" spans="1:11" ht="21.9" customHeight="1" x14ac:dyDescent="0.3">
      <c r="A68" s="62">
        <v>1</v>
      </c>
      <c r="B68" s="111">
        <v>43074347</v>
      </c>
      <c r="C68" s="62" t="s">
        <v>849</v>
      </c>
      <c r="D68" s="98" t="s">
        <v>850</v>
      </c>
      <c r="E68" s="98">
        <v>1964</v>
      </c>
      <c r="F68" s="98">
        <v>40</v>
      </c>
      <c r="G68" s="98" t="s">
        <v>851</v>
      </c>
      <c r="H68" s="61">
        <v>66143361</v>
      </c>
      <c r="I68" s="122" t="s">
        <v>852</v>
      </c>
      <c r="J68" s="61">
        <v>102420300</v>
      </c>
      <c r="K68" s="62" t="s">
        <v>628</v>
      </c>
    </row>
    <row r="69" spans="1:11" ht="25.2" x14ac:dyDescent="0.3">
      <c r="A69" s="62">
        <v>1</v>
      </c>
      <c r="B69" s="107">
        <v>43075120</v>
      </c>
      <c r="C69" s="69" t="s">
        <v>853</v>
      </c>
      <c r="D69" s="101">
        <v>23484</v>
      </c>
      <c r="E69" s="97">
        <v>1964</v>
      </c>
      <c r="F69" s="98">
        <v>40</v>
      </c>
      <c r="G69" s="97" t="s">
        <v>648</v>
      </c>
      <c r="H69" s="65">
        <v>67109312</v>
      </c>
      <c r="I69" s="122" t="s">
        <v>854</v>
      </c>
      <c r="J69" s="61">
        <v>295000000</v>
      </c>
      <c r="K69" s="62" t="s">
        <v>628</v>
      </c>
    </row>
    <row r="70" spans="1:11" ht="21.9" customHeight="1" x14ac:dyDescent="0.3">
      <c r="A70" s="62">
        <v>1</v>
      </c>
      <c r="B70" s="108">
        <v>43075483</v>
      </c>
      <c r="C70" s="62" t="s">
        <v>855</v>
      </c>
      <c r="D70" s="98" t="s">
        <v>856</v>
      </c>
      <c r="E70" s="98">
        <v>1963</v>
      </c>
      <c r="F70" s="98">
        <f>+$F$1-E70</f>
        <v>54</v>
      </c>
      <c r="G70" s="98" t="s">
        <v>641</v>
      </c>
      <c r="H70" s="61">
        <v>11431209</v>
      </c>
      <c r="I70" s="122" t="s">
        <v>857</v>
      </c>
      <c r="J70" s="61">
        <v>40305200</v>
      </c>
      <c r="K70" s="62" t="s">
        <v>628</v>
      </c>
    </row>
    <row r="71" spans="1:11" ht="21.9" customHeight="1" x14ac:dyDescent="0.3">
      <c r="A71" s="62">
        <v>1</v>
      </c>
      <c r="B71" s="108">
        <v>43077537</v>
      </c>
      <c r="C71" s="62" t="s">
        <v>858</v>
      </c>
      <c r="D71" s="98" t="s">
        <v>859</v>
      </c>
      <c r="E71" s="98">
        <v>1962</v>
      </c>
      <c r="F71" s="98">
        <f>+$F$1-E71</f>
        <v>55</v>
      </c>
      <c r="G71" s="98" t="s">
        <v>860</v>
      </c>
      <c r="H71" s="61">
        <v>39319593</v>
      </c>
      <c r="I71" s="122" t="s">
        <v>861</v>
      </c>
      <c r="J71" s="61">
        <v>89500000</v>
      </c>
      <c r="K71" s="62" t="s">
        <v>628</v>
      </c>
    </row>
    <row r="72" spans="1:11" ht="21.9" customHeight="1" x14ac:dyDescent="0.3">
      <c r="A72" s="62">
        <v>1</v>
      </c>
      <c r="B72" s="107">
        <v>43083247</v>
      </c>
      <c r="C72" s="69" t="s">
        <v>862</v>
      </c>
      <c r="D72" s="101">
        <v>23836</v>
      </c>
      <c r="E72" s="97">
        <v>1965</v>
      </c>
      <c r="F72" s="98"/>
      <c r="G72" s="97" t="s">
        <v>863</v>
      </c>
      <c r="H72" s="65">
        <v>55372353</v>
      </c>
      <c r="I72" s="122" t="s">
        <v>864</v>
      </c>
      <c r="J72" s="61">
        <v>80137341</v>
      </c>
      <c r="K72" s="62" t="s">
        <v>628</v>
      </c>
    </row>
    <row r="73" spans="1:11" ht="21.9" customHeight="1" x14ac:dyDescent="0.3">
      <c r="A73" s="62">
        <v>1</v>
      </c>
      <c r="B73" s="108">
        <v>43084509</v>
      </c>
      <c r="C73" s="66" t="s">
        <v>865</v>
      </c>
      <c r="D73" s="98" t="s">
        <v>866</v>
      </c>
      <c r="E73" s="98">
        <v>1962</v>
      </c>
      <c r="F73" s="98">
        <v>40</v>
      </c>
      <c r="G73" s="98" t="s">
        <v>867</v>
      </c>
      <c r="H73" s="61">
        <v>65371252</v>
      </c>
      <c r="I73" s="120" t="s">
        <v>868</v>
      </c>
      <c r="J73" s="61">
        <v>101910000</v>
      </c>
      <c r="K73" s="62" t="s">
        <v>628</v>
      </c>
    </row>
    <row r="74" spans="1:11" ht="21.9" customHeight="1" x14ac:dyDescent="0.3">
      <c r="A74" s="62">
        <v>1</v>
      </c>
      <c r="B74" s="111">
        <v>43087975</v>
      </c>
      <c r="C74" s="62" t="s">
        <v>869</v>
      </c>
      <c r="D74" s="98" t="s">
        <v>870</v>
      </c>
      <c r="E74" s="98">
        <v>1965</v>
      </c>
      <c r="F74" s="98">
        <v>40</v>
      </c>
      <c r="G74" s="98" t="s">
        <v>871</v>
      </c>
      <c r="H74" s="61">
        <v>62873063</v>
      </c>
      <c r="I74" s="120" t="s">
        <v>872</v>
      </c>
      <c r="J74" s="61">
        <v>134400000</v>
      </c>
      <c r="K74" s="62" t="s">
        <v>628</v>
      </c>
    </row>
    <row r="75" spans="1:11" ht="25.2" x14ac:dyDescent="0.3">
      <c r="A75" s="62">
        <v>1</v>
      </c>
      <c r="B75" s="108">
        <v>43088219</v>
      </c>
      <c r="C75" s="62" t="s">
        <v>873</v>
      </c>
      <c r="D75" s="98" t="s">
        <v>874</v>
      </c>
      <c r="E75" s="98">
        <v>1962</v>
      </c>
      <c r="F75" s="98">
        <f>+$F$1-E75</f>
        <v>55</v>
      </c>
      <c r="G75" s="98" t="s">
        <v>875</v>
      </c>
      <c r="H75" s="61">
        <v>28874044</v>
      </c>
      <c r="I75" s="120" t="s">
        <v>876</v>
      </c>
      <c r="J75" s="61">
        <v>176800000</v>
      </c>
      <c r="K75" s="62" t="s">
        <v>628</v>
      </c>
    </row>
    <row r="76" spans="1:11" ht="21.9" customHeight="1" x14ac:dyDescent="0.3">
      <c r="A76" s="62">
        <v>1</v>
      </c>
      <c r="B76" s="109">
        <v>43089204</v>
      </c>
      <c r="C76" s="67" t="s">
        <v>877</v>
      </c>
      <c r="D76" s="98" t="s">
        <v>878</v>
      </c>
      <c r="E76" s="98">
        <v>1964</v>
      </c>
      <c r="F76" s="98">
        <v>40</v>
      </c>
      <c r="G76" s="98" t="s">
        <v>879</v>
      </c>
      <c r="H76" s="61">
        <v>41179893</v>
      </c>
      <c r="I76" s="120" t="s">
        <v>880</v>
      </c>
      <c r="J76" s="61">
        <v>85080000</v>
      </c>
      <c r="K76" s="62" t="s">
        <v>628</v>
      </c>
    </row>
    <row r="77" spans="1:11" ht="21.9" customHeight="1" x14ac:dyDescent="0.3">
      <c r="A77" s="62">
        <v>1</v>
      </c>
      <c r="B77" s="109">
        <v>43094691</v>
      </c>
      <c r="C77" s="67" t="s">
        <v>881</v>
      </c>
      <c r="D77" s="98">
        <v>34853</v>
      </c>
      <c r="E77" s="98">
        <v>1955</v>
      </c>
      <c r="F77" s="98">
        <f>+$F$1-E77</f>
        <v>62</v>
      </c>
      <c r="G77" s="98">
        <v>41729</v>
      </c>
      <c r="H77" s="61">
        <v>61707065</v>
      </c>
      <c r="I77" s="124" t="s">
        <v>882</v>
      </c>
      <c r="J77" s="61">
        <v>128470000</v>
      </c>
      <c r="K77" s="62" t="s">
        <v>628</v>
      </c>
    </row>
    <row r="78" spans="1:11" ht="21.9" customHeight="1" x14ac:dyDescent="0.3">
      <c r="A78" s="62">
        <v>1</v>
      </c>
      <c r="B78" s="108">
        <v>43097147</v>
      </c>
      <c r="C78" s="62" t="s">
        <v>883</v>
      </c>
      <c r="D78" s="98" t="s">
        <v>884</v>
      </c>
      <c r="E78" s="98">
        <v>1964</v>
      </c>
      <c r="F78" s="98">
        <f>+$F$1-E78</f>
        <v>53</v>
      </c>
      <c r="G78" s="98" t="s">
        <v>885</v>
      </c>
      <c r="H78" s="61">
        <v>56672626</v>
      </c>
      <c r="I78" s="120" t="s">
        <v>886</v>
      </c>
      <c r="J78" s="61">
        <v>97053000</v>
      </c>
      <c r="K78" s="62" t="s">
        <v>628</v>
      </c>
    </row>
    <row r="79" spans="1:11" ht="25.2" x14ac:dyDescent="0.3">
      <c r="A79" s="62">
        <v>1</v>
      </c>
      <c r="B79" s="109">
        <v>43097255</v>
      </c>
      <c r="C79" s="67" t="s">
        <v>887</v>
      </c>
      <c r="D79" s="98" t="s">
        <v>888</v>
      </c>
      <c r="E79" s="98">
        <v>1964</v>
      </c>
      <c r="F79" s="98">
        <v>40</v>
      </c>
      <c r="G79" s="98" t="s">
        <v>889</v>
      </c>
      <c r="H79" s="61">
        <v>66801701</v>
      </c>
      <c r="I79" s="120" t="s">
        <v>890</v>
      </c>
      <c r="J79" s="61">
        <v>213176000</v>
      </c>
      <c r="K79" s="62" t="s">
        <v>628</v>
      </c>
    </row>
    <row r="80" spans="1:11" ht="25.2" x14ac:dyDescent="0.3">
      <c r="A80" s="62">
        <v>1</v>
      </c>
      <c r="B80" s="109">
        <v>43152152</v>
      </c>
      <c r="C80" s="62" t="s">
        <v>891</v>
      </c>
      <c r="D80" s="98" t="s">
        <v>892</v>
      </c>
      <c r="E80" s="98">
        <v>1977</v>
      </c>
      <c r="F80" s="98">
        <v>40</v>
      </c>
      <c r="G80" s="98" t="s">
        <v>893</v>
      </c>
      <c r="H80" s="61">
        <v>67677448</v>
      </c>
      <c r="I80" s="120" t="s">
        <v>894</v>
      </c>
      <c r="J80" s="61">
        <v>240087000</v>
      </c>
      <c r="K80" s="62" t="s">
        <v>628</v>
      </c>
    </row>
    <row r="81" spans="1:11" ht="16.8" x14ac:dyDescent="0.3">
      <c r="A81" s="62">
        <v>1</v>
      </c>
      <c r="B81" s="109">
        <v>43267809</v>
      </c>
      <c r="C81" s="62" t="s">
        <v>895</v>
      </c>
      <c r="D81" s="98" t="s">
        <v>896</v>
      </c>
      <c r="E81" s="98">
        <v>1981</v>
      </c>
      <c r="F81" s="98">
        <v>40</v>
      </c>
      <c r="G81" s="98" t="s">
        <v>731</v>
      </c>
      <c r="H81" s="61">
        <v>67241189</v>
      </c>
      <c r="I81" s="120" t="s">
        <v>897</v>
      </c>
      <c r="J81" s="61">
        <v>155329000</v>
      </c>
      <c r="K81" s="62" t="s">
        <v>628</v>
      </c>
    </row>
    <row r="82" spans="1:11" ht="21.9" customHeight="1" x14ac:dyDescent="0.3">
      <c r="A82" s="62">
        <v>1</v>
      </c>
      <c r="B82" s="108">
        <v>43320226</v>
      </c>
      <c r="C82" s="62" t="s">
        <v>898</v>
      </c>
      <c r="D82" s="98" t="s">
        <v>899</v>
      </c>
      <c r="E82" s="98">
        <v>1960</v>
      </c>
      <c r="F82" s="98">
        <f>+$F$1-E82</f>
        <v>57</v>
      </c>
      <c r="G82" s="98" t="s">
        <v>658</v>
      </c>
      <c r="H82" s="61">
        <v>19491527</v>
      </c>
      <c r="I82" s="120" t="s">
        <v>900</v>
      </c>
      <c r="J82" s="61">
        <v>40700000</v>
      </c>
      <c r="K82" s="62" t="s">
        <v>628</v>
      </c>
    </row>
    <row r="83" spans="1:11" ht="21.9" customHeight="1" x14ac:dyDescent="0.3">
      <c r="A83" s="62">
        <v>1</v>
      </c>
      <c r="B83" s="109">
        <v>43340816</v>
      </c>
      <c r="C83" s="62" t="s">
        <v>901</v>
      </c>
      <c r="D83" s="98" t="s">
        <v>902</v>
      </c>
      <c r="E83" s="98">
        <v>1964</v>
      </c>
      <c r="F83" s="98">
        <v>40</v>
      </c>
      <c r="G83" s="98" t="s">
        <v>731</v>
      </c>
      <c r="H83" s="61">
        <v>20375018</v>
      </c>
      <c r="I83" s="120" t="s">
        <v>903</v>
      </c>
      <c r="J83" s="61">
        <v>66900000</v>
      </c>
      <c r="K83" s="62" t="s">
        <v>628</v>
      </c>
    </row>
    <row r="84" spans="1:11" ht="21.9" customHeight="1" x14ac:dyDescent="0.3">
      <c r="A84" s="62">
        <v>1</v>
      </c>
      <c r="B84" s="108">
        <v>43360945</v>
      </c>
      <c r="C84" s="62" t="s">
        <v>904</v>
      </c>
      <c r="D84" s="98" t="s">
        <v>905</v>
      </c>
      <c r="E84" s="98">
        <v>1965</v>
      </c>
      <c r="F84" s="98">
        <f t="shared" ref="F84:F95" si="3">+$F$1-E84</f>
        <v>52</v>
      </c>
      <c r="G84" s="98" t="s">
        <v>906</v>
      </c>
      <c r="H84" s="61">
        <v>24725467</v>
      </c>
      <c r="I84" s="120" t="s">
        <v>907</v>
      </c>
      <c r="J84" s="61">
        <v>87000000</v>
      </c>
      <c r="K84" s="62" t="s">
        <v>628</v>
      </c>
    </row>
    <row r="85" spans="1:11" ht="21.9" customHeight="1" x14ac:dyDescent="0.3">
      <c r="A85" s="62">
        <v>1</v>
      </c>
      <c r="B85" s="108">
        <v>43428231</v>
      </c>
      <c r="C85" s="62" t="s">
        <v>908</v>
      </c>
      <c r="D85" s="98" t="s">
        <v>909</v>
      </c>
      <c r="E85" s="98">
        <v>1963</v>
      </c>
      <c r="F85" s="98">
        <f t="shared" si="3"/>
        <v>54</v>
      </c>
      <c r="G85" s="98" t="s">
        <v>626</v>
      </c>
      <c r="H85" s="61">
        <v>3120909</v>
      </c>
      <c r="I85" s="120" t="s">
        <v>910</v>
      </c>
      <c r="J85" s="61">
        <v>41118080</v>
      </c>
      <c r="K85" s="62" t="s">
        <v>628</v>
      </c>
    </row>
    <row r="86" spans="1:11" ht="21.9" customHeight="1" x14ac:dyDescent="0.3">
      <c r="A86" s="62">
        <v>1</v>
      </c>
      <c r="B86" s="108">
        <v>43434415</v>
      </c>
      <c r="C86" s="62" t="s">
        <v>911</v>
      </c>
      <c r="D86" s="98" t="s">
        <v>912</v>
      </c>
      <c r="E86" s="98">
        <v>1964</v>
      </c>
      <c r="F86" s="98">
        <f t="shared" si="3"/>
        <v>53</v>
      </c>
      <c r="G86" s="98" t="s">
        <v>913</v>
      </c>
      <c r="H86" s="61">
        <v>15642748</v>
      </c>
      <c r="I86" s="120" t="s">
        <v>914</v>
      </c>
      <c r="J86" s="61">
        <v>35700000</v>
      </c>
      <c r="K86" s="62" t="s">
        <v>628</v>
      </c>
    </row>
    <row r="87" spans="1:11" ht="21.9" customHeight="1" x14ac:dyDescent="0.3">
      <c r="A87" s="62">
        <v>1</v>
      </c>
      <c r="B87" s="108">
        <v>43438871</v>
      </c>
      <c r="C87" s="62" t="s">
        <v>915</v>
      </c>
      <c r="D87" s="98" t="s">
        <v>916</v>
      </c>
      <c r="E87" s="98">
        <v>1966</v>
      </c>
      <c r="F87" s="98">
        <f t="shared" si="3"/>
        <v>51</v>
      </c>
      <c r="G87" s="98" t="s">
        <v>641</v>
      </c>
      <c r="H87" s="61">
        <v>13718884</v>
      </c>
      <c r="I87" s="120" t="s">
        <v>917</v>
      </c>
      <c r="J87" s="61">
        <v>120000000</v>
      </c>
      <c r="K87" s="62" t="s">
        <v>628</v>
      </c>
    </row>
    <row r="88" spans="1:11" ht="21.9" customHeight="1" x14ac:dyDescent="0.3">
      <c r="A88" s="62">
        <v>1</v>
      </c>
      <c r="B88" s="108">
        <v>43451276</v>
      </c>
      <c r="C88" s="62" t="s">
        <v>918</v>
      </c>
      <c r="D88" s="98" t="s">
        <v>919</v>
      </c>
      <c r="E88" s="98">
        <v>1963</v>
      </c>
      <c r="F88" s="98">
        <f t="shared" si="3"/>
        <v>54</v>
      </c>
      <c r="G88" s="98" t="s">
        <v>626</v>
      </c>
      <c r="H88" s="61">
        <v>4305945</v>
      </c>
      <c r="I88" s="120" t="s">
        <v>920</v>
      </c>
      <c r="J88" s="61">
        <v>41264709</v>
      </c>
      <c r="K88" s="62" t="s">
        <v>628</v>
      </c>
    </row>
    <row r="89" spans="1:11" ht="25.2" x14ac:dyDescent="0.3">
      <c r="A89" s="62">
        <v>1</v>
      </c>
      <c r="B89" s="108">
        <v>43491151</v>
      </c>
      <c r="C89" s="62" t="s">
        <v>921</v>
      </c>
      <c r="D89" s="98" t="s">
        <v>922</v>
      </c>
      <c r="E89" s="98">
        <v>1979</v>
      </c>
      <c r="F89" s="98">
        <f t="shared" si="3"/>
        <v>38</v>
      </c>
      <c r="G89" s="98" t="s">
        <v>889</v>
      </c>
      <c r="H89" s="61">
        <v>58374730</v>
      </c>
      <c r="I89" s="120" t="s">
        <v>923</v>
      </c>
      <c r="J89" s="61">
        <v>91540000</v>
      </c>
      <c r="K89" s="62" t="s">
        <v>628</v>
      </c>
    </row>
    <row r="90" spans="1:11" ht="25.2" x14ac:dyDescent="0.3">
      <c r="A90" s="62">
        <v>1</v>
      </c>
      <c r="B90" s="110">
        <v>43494288</v>
      </c>
      <c r="C90" s="62" t="s">
        <v>924</v>
      </c>
      <c r="D90" s="98" t="s">
        <v>925</v>
      </c>
      <c r="E90" s="98">
        <v>1964</v>
      </c>
      <c r="F90" s="98">
        <f t="shared" si="3"/>
        <v>53</v>
      </c>
      <c r="G90" s="98" t="s">
        <v>742</v>
      </c>
      <c r="H90" s="61">
        <v>74174742</v>
      </c>
      <c r="I90" s="120" t="s">
        <v>926</v>
      </c>
      <c r="J90" s="61">
        <v>114980000</v>
      </c>
      <c r="K90" s="62" t="s">
        <v>628</v>
      </c>
    </row>
    <row r="91" spans="1:11" ht="25.2" x14ac:dyDescent="0.3">
      <c r="A91" s="62">
        <v>1</v>
      </c>
      <c r="B91" s="110">
        <v>43514449</v>
      </c>
      <c r="C91" s="62" t="s">
        <v>927</v>
      </c>
      <c r="D91" s="98" t="s">
        <v>928</v>
      </c>
      <c r="E91" s="98">
        <v>1966</v>
      </c>
      <c r="F91" s="98">
        <f t="shared" si="3"/>
        <v>51</v>
      </c>
      <c r="G91" s="98" t="s">
        <v>645</v>
      </c>
      <c r="H91" s="61">
        <v>41209976</v>
      </c>
      <c r="I91" s="120" t="s">
        <v>929</v>
      </c>
      <c r="J91" s="61">
        <v>175171360</v>
      </c>
      <c r="K91" s="62" t="s">
        <v>628</v>
      </c>
    </row>
    <row r="92" spans="1:11" ht="21.9" customHeight="1" x14ac:dyDescent="0.3">
      <c r="A92" s="62">
        <v>1</v>
      </c>
      <c r="B92" s="108">
        <v>43518015</v>
      </c>
      <c r="C92" s="62" t="s">
        <v>930</v>
      </c>
      <c r="D92" s="98" t="s">
        <v>931</v>
      </c>
      <c r="E92" s="98">
        <v>1967</v>
      </c>
      <c r="F92" s="98">
        <f t="shared" si="3"/>
        <v>50</v>
      </c>
      <c r="G92" s="98" t="s">
        <v>932</v>
      </c>
      <c r="H92" s="61">
        <v>20327004</v>
      </c>
      <c r="I92" s="120" t="s">
        <v>933</v>
      </c>
      <c r="J92" s="61">
        <v>70000000</v>
      </c>
      <c r="K92" s="62" t="s">
        <v>628</v>
      </c>
    </row>
    <row r="93" spans="1:11" ht="21.9" customHeight="1" x14ac:dyDescent="0.3">
      <c r="A93" s="62">
        <v>1</v>
      </c>
      <c r="B93" s="108">
        <v>43521711</v>
      </c>
      <c r="C93" s="62" t="s">
        <v>934</v>
      </c>
      <c r="D93" s="98" t="s">
        <v>935</v>
      </c>
      <c r="E93" s="98">
        <v>1967</v>
      </c>
      <c r="F93" s="98">
        <f t="shared" si="3"/>
        <v>50</v>
      </c>
      <c r="G93" s="98" t="s">
        <v>626</v>
      </c>
      <c r="H93" s="61">
        <v>12752291</v>
      </c>
      <c r="I93" s="120" t="s">
        <v>936</v>
      </c>
      <c r="J93" s="61">
        <v>40000000</v>
      </c>
      <c r="K93" s="62" t="s">
        <v>628</v>
      </c>
    </row>
    <row r="94" spans="1:11" ht="21.9" customHeight="1" x14ac:dyDescent="0.3">
      <c r="A94" s="62">
        <v>1</v>
      </c>
      <c r="B94" s="108">
        <v>43526104</v>
      </c>
      <c r="C94" s="62" t="s">
        <v>937</v>
      </c>
      <c r="D94" s="98" t="s">
        <v>938</v>
      </c>
      <c r="E94" s="98">
        <v>1968</v>
      </c>
      <c r="F94" s="98">
        <f t="shared" si="3"/>
        <v>49</v>
      </c>
      <c r="G94" s="98" t="s">
        <v>652</v>
      </c>
      <c r="H94" s="61">
        <v>46780993</v>
      </c>
      <c r="I94" s="120" t="s">
        <v>939</v>
      </c>
      <c r="J94" s="61">
        <v>141330000</v>
      </c>
      <c r="K94" s="62" t="s">
        <v>628</v>
      </c>
    </row>
    <row r="95" spans="1:11" ht="21.9" customHeight="1" x14ac:dyDescent="0.3">
      <c r="A95" s="62">
        <v>1</v>
      </c>
      <c r="B95" s="108">
        <v>43530459</v>
      </c>
      <c r="C95" s="62" t="s">
        <v>940</v>
      </c>
      <c r="D95" s="98" t="s">
        <v>941</v>
      </c>
      <c r="E95" s="98">
        <v>1968</v>
      </c>
      <c r="F95" s="98">
        <f t="shared" si="3"/>
        <v>49</v>
      </c>
      <c r="G95" s="98" t="s">
        <v>942</v>
      </c>
      <c r="H95" s="61">
        <v>32548185</v>
      </c>
      <c r="I95" s="120" t="s">
        <v>943</v>
      </c>
      <c r="J95" s="61">
        <v>169560000</v>
      </c>
      <c r="K95" s="62" t="s">
        <v>628</v>
      </c>
    </row>
    <row r="96" spans="1:11" ht="21.9" customHeight="1" x14ac:dyDescent="0.3">
      <c r="A96" s="62">
        <v>1</v>
      </c>
      <c r="B96" s="109">
        <v>43533888</v>
      </c>
      <c r="C96" s="62" t="s">
        <v>944</v>
      </c>
      <c r="D96" s="98" t="s">
        <v>945</v>
      </c>
      <c r="E96" s="98">
        <v>1967</v>
      </c>
      <c r="F96" s="98">
        <v>40</v>
      </c>
      <c r="G96" s="98" t="s">
        <v>731</v>
      </c>
      <c r="H96" s="61">
        <v>66819677</v>
      </c>
      <c r="I96" s="120" t="s">
        <v>946</v>
      </c>
      <c r="J96" s="61">
        <v>220428500</v>
      </c>
      <c r="K96" s="62" t="s">
        <v>628</v>
      </c>
    </row>
    <row r="97" spans="1:11" ht="21.9" customHeight="1" x14ac:dyDescent="0.3">
      <c r="A97" s="62">
        <v>1</v>
      </c>
      <c r="B97" s="108">
        <v>43542824</v>
      </c>
      <c r="C97" s="62" t="s">
        <v>947</v>
      </c>
      <c r="D97" s="98" t="s">
        <v>948</v>
      </c>
      <c r="E97" s="98">
        <v>1969</v>
      </c>
      <c r="F97" s="98">
        <f t="shared" ref="F97:F125" si="4">+$F$1-E97</f>
        <v>48</v>
      </c>
      <c r="G97" s="98" t="s">
        <v>641</v>
      </c>
      <c r="H97" s="61">
        <v>15962115</v>
      </c>
      <c r="I97" s="120" t="s">
        <v>949</v>
      </c>
      <c r="J97" s="61">
        <v>59000000</v>
      </c>
      <c r="K97" s="62" t="s">
        <v>628</v>
      </c>
    </row>
    <row r="98" spans="1:11" ht="21.9" customHeight="1" x14ac:dyDescent="0.3">
      <c r="A98" s="62">
        <v>1</v>
      </c>
      <c r="B98" s="108">
        <v>43559812</v>
      </c>
      <c r="C98" s="62" t="s">
        <v>950</v>
      </c>
      <c r="D98" s="98" t="s">
        <v>951</v>
      </c>
      <c r="E98" s="98">
        <v>1971</v>
      </c>
      <c r="F98" s="98">
        <f t="shared" si="4"/>
        <v>46</v>
      </c>
      <c r="G98" s="98" t="s">
        <v>676</v>
      </c>
      <c r="H98" s="61">
        <v>3430862</v>
      </c>
      <c r="I98" s="120" t="s">
        <v>952</v>
      </c>
      <c r="J98" s="61">
        <v>50600000</v>
      </c>
      <c r="K98" s="62" t="s">
        <v>628</v>
      </c>
    </row>
    <row r="99" spans="1:11" ht="21.9" customHeight="1" x14ac:dyDescent="0.3">
      <c r="A99" s="62">
        <v>1</v>
      </c>
      <c r="B99" s="108">
        <v>43568132</v>
      </c>
      <c r="C99" s="62" t="s">
        <v>953</v>
      </c>
      <c r="D99" s="98" t="s">
        <v>954</v>
      </c>
      <c r="E99" s="98">
        <v>1972</v>
      </c>
      <c r="F99" s="98">
        <f t="shared" si="4"/>
        <v>45</v>
      </c>
      <c r="G99" s="98" t="s">
        <v>955</v>
      </c>
      <c r="H99" s="61">
        <v>14328238</v>
      </c>
      <c r="I99" s="122" t="s">
        <v>956</v>
      </c>
      <c r="J99" s="61">
        <v>110000000</v>
      </c>
      <c r="K99" s="62" t="s">
        <v>628</v>
      </c>
    </row>
    <row r="100" spans="1:11" ht="21.9" customHeight="1" x14ac:dyDescent="0.3">
      <c r="A100" s="62">
        <v>1</v>
      </c>
      <c r="B100" s="108">
        <v>43581313</v>
      </c>
      <c r="C100" s="62" t="s">
        <v>957</v>
      </c>
      <c r="D100" s="98" t="s">
        <v>958</v>
      </c>
      <c r="E100" s="98">
        <v>1974</v>
      </c>
      <c r="F100" s="98">
        <f t="shared" si="4"/>
        <v>43</v>
      </c>
      <c r="G100" s="98" t="s">
        <v>959</v>
      </c>
      <c r="H100" s="61">
        <v>28326268</v>
      </c>
      <c r="I100" s="120" t="s">
        <v>960</v>
      </c>
      <c r="J100" s="61">
        <v>75000000</v>
      </c>
      <c r="K100" s="62" t="s">
        <v>628</v>
      </c>
    </row>
    <row r="101" spans="1:11" ht="21.9" customHeight="1" x14ac:dyDescent="0.3">
      <c r="A101" s="62">
        <v>1</v>
      </c>
      <c r="B101" s="108">
        <v>43590077</v>
      </c>
      <c r="C101" s="62" t="s">
        <v>961</v>
      </c>
      <c r="D101" s="98" t="s">
        <v>962</v>
      </c>
      <c r="E101" s="98">
        <v>1974</v>
      </c>
      <c r="F101" s="98">
        <f t="shared" si="4"/>
        <v>43</v>
      </c>
      <c r="G101" s="98" t="s">
        <v>687</v>
      </c>
      <c r="H101" s="61">
        <v>13470521</v>
      </c>
      <c r="I101" s="120" t="s">
        <v>963</v>
      </c>
      <c r="J101" s="61">
        <v>84500000</v>
      </c>
      <c r="K101" s="62" t="s">
        <v>628</v>
      </c>
    </row>
    <row r="102" spans="1:11" ht="21.9" customHeight="1" x14ac:dyDescent="0.3">
      <c r="A102" s="62">
        <v>1</v>
      </c>
      <c r="B102" s="108">
        <v>43611652</v>
      </c>
      <c r="C102" s="62" t="s">
        <v>964</v>
      </c>
      <c r="D102" s="98" t="s">
        <v>965</v>
      </c>
      <c r="E102" s="98">
        <v>1977</v>
      </c>
      <c r="F102" s="98">
        <f t="shared" si="4"/>
        <v>40</v>
      </c>
      <c r="G102" s="98" t="s">
        <v>966</v>
      </c>
      <c r="H102" s="61">
        <v>12587292</v>
      </c>
      <c r="I102" s="120" t="s">
        <v>967</v>
      </c>
      <c r="J102" s="61">
        <v>72000000</v>
      </c>
      <c r="K102" s="62" t="s">
        <v>628</v>
      </c>
    </row>
    <row r="103" spans="1:11" ht="21.9" customHeight="1" x14ac:dyDescent="0.3">
      <c r="A103" s="62">
        <v>1</v>
      </c>
      <c r="B103" s="108">
        <v>43625874</v>
      </c>
      <c r="C103" s="62" t="s">
        <v>968</v>
      </c>
      <c r="D103" s="98" t="s">
        <v>969</v>
      </c>
      <c r="E103" s="98">
        <v>1978</v>
      </c>
      <c r="F103" s="98">
        <f t="shared" si="4"/>
        <v>39</v>
      </c>
      <c r="G103" s="98" t="s">
        <v>970</v>
      </c>
      <c r="H103" s="61">
        <v>56186165</v>
      </c>
      <c r="I103" s="120" t="s">
        <v>971</v>
      </c>
      <c r="J103" s="61">
        <v>98770600</v>
      </c>
      <c r="K103" s="62" t="s">
        <v>628</v>
      </c>
    </row>
    <row r="104" spans="1:11" ht="21.9" customHeight="1" x14ac:dyDescent="0.3">
      <c r="A104" s="62">
        <v>1</v>
      </c>
      <c r="B104" s="110">
        <v>43667343</v>
      </c>
      <c r="C104" s="62" t="s">
        <v>972</v>
      </c>
      <c r="D104" s="98" t="s">
        <v>973</v>
      </c>
      <c r="E104" s="98">
        <v>1968</v>
      </c>
      <c r="F104" s="98">
        <f t="shared" si="4"/>
        <v>49</v>
      </c>
      <c r="G104" s="98" t="s">
        <v>652</v>
      </c>
      <c r="H104" s="61">
        <v>74656240</v>
      </c>
      <c r="I104" s="120" t="s">
        <v>974</v>
      </c>
      <c r="J104" s="61">
        <v>118551500</v>
      </c>
      <c r="K104" s="62" t="s">
        <v>628</v>
      </c>
    </row>
    <row r="105" spans="1:11" ht="21.9" customHeight="1" x14ac:dyDescent="0.3">
      <c r="A105" s="62">
        <v>1</v>
      </c>
      <c r="B105" s="108">
        <v>43723964</v>
      </c>
      <c r="C105" s="62" t="s">
        <v>975</v>
      </c>
      <c r="D105" s="98" t="s">
        <v>976</v>
      </c>
      <c r="E105" s="98">
        <v>1970</v>
      </c>
      <c r="F105" s="98">
        <f t="shared" si="4"/>
        <v>47</v>
      </c>
      <c r="G105" s="98" t="s">
        <v>709</v>
      </c>
      <c r="H105" s="61">
        <v>29078248</v>
      </c>
      <c r="I105" s="120" t="s">
        <v>977</v>
      </c>
      <c r="J105" s="61">
        <v>126624000</v>
      </c>
      <c r="K105" s="62" t="s">
        <v>628</v>
      </c>
    </row>
    <row r="106" spans="1:11" ht="21.9" customHeight="1" x14ac:dyDescent="0.3">
      <c r="A106" s="62">
        <v>1</v>
      </c>
      <c r="B106" s="107">
        <v>43742241</v>
      </c>
      <c r="C106" s="69" t="s">
        <v>978</v>
      </c>
      <c r="D106" s="101">
        <v>27033</v>
      </c>
      <c r="E106" s="97">
        <v>1974</v>
      </c>
      <c r="F106" s="98">
        <f t="shared" si="4"/>
        <v>43</v>
      </c>
      <c r="G106" s="97" t="s">
        <v>863</v>
      </c>
      <c r="H106" s="65">
        <v>86474930</v>
      </c>
      <c r="I106" s="120" t="s">
        <v>979</v>
      </c>
      <c r="J106" s="61">
        <v>130862500</v>
      </c>
      <c r="K106" s="62" t="s">
        <v>628</v>
      </c>
    </row>
    <row r="107" spans="1:11" ht="21.9" customHeight="1" x14ac:dyDescent="0.3">
      <c r="A107" s="62">
        <v>1</v>
      </c>
      <c r="B107" s="110">
        <v>43824582</v>
      </c>
      <c r="C107" s="62" t="s">
        <v>980</v>
      </c>
      <c r="D107" s="98" t="s">
        <v>981</v>
      </c>
      <c r="E107" s="98">
        <v>1973</v>
      </c>
      <c r="F107" s="98">
        <f t="shared" si="4"/>
        <v>44</v>
      </c>
      <c r="G107" s="98" t="s">
        <v>982</v>
      </c>
      <c r="H107" s="61">
        <v>63752954</v>
      </c>
      <c r="I107" s="120" t="s">
        <v>983</v>
      </c>
      <c r="J107" s="61">
        <v>203850000</v>
      </c>
      <c r="K107" s="62" t="s">
        <v>628</v>
      </c>
    </row>
    <row r="108" spans="1:11" ht="33.6" x14ac:dyDescent="0.3">
      <c r="A108" s="62">
        <v>1</v>
      </c>
      <c r="B108" s="110">
        <v>43827811</v>
      </c>
      <c r="C108" s="62" t="s">
        <v>984</v>
      </c>
      <c r="D108" s="98" t="s">
        <v>985</v>
      </c>
      <c r="E108" s="98">
        <v>1974</v>
      </c>
      <c r="F108" s="98">
        <f t="shared" si="4"/>
        <v>43</v>
      </c>
      <c r="G108" s="98" t="s">
        <v>652</v>
      </c>
      <c r="H108" s="61">
        <v>74210746</v>
      </c>
      <c r="I108" s="120" t="s">
        <v>986</v>
      </c>
      <c r="J108" s="61">
        <v>112000000</v>
      </c>
      <c r="K108" s="62" t="s">
        <v>628</v>
      </c>
    </row>
    <row r="109" spans="1:11" ht="33.6" x14ac:dyDescent="0.3">
      <c r="A109" s="62">
        <v>1</v>
      </c>
      <c r="B109" s="110">
        <v>43875434</v>
      </c>
      <c r="C109" s="62" t="s">
        <v>987</v>
      </c>
      <c r="D109" s="98" t="s">
        <v>988</v>
      </c>
      <c r="E109" s="98">
        <v>1981</v>
      </c>
      <c r="F109" s="98">
        <f t="shared" si="4"/>
        <v>36</v>
      </c>
      <c r="G109" s="98" t="s">
        <v>742</v>
      </c>
      <c r="H109" s="61">
        <v>74768335</v>
      </c>
      <c r="I109" s="120" t="s">
        <v>989</v>
      </c>
      <c r="J109" s="61">
        <v>119676800</v>
      </c>
      <c r="K109" s="62" t="s">
        <v>628</v>
      </c>
    </row>
    <row r="110" spans="1:11" ht="21.9" customHeight="1" x14ac:dyDescent="0.3">
      <c r="A110" s="62">
        <v>1</v>
      </c>
      <c r="B110" s="108">
        <v>51624720</v>
      </c>
      <c r="C110" s="62" t="s">
        <v>990</v>
      </c>
      <c r="D110" s="98" t="s">
        <v>991</v>
      </c>
      <c r="E110" s="98">
        <v>1961</v>
      </c>
      <c r="F110" s="98">
        <f t="shared" si="4"/>
        <v>56</v>
      </c>
      <c r="G110" s="98" t="s">
        <v>992</v>
      </c>
      <c r="H110" s="61">
        <v>42646480</v>
      </c>
      <c r="I110" s="120" t="s">
        <v>993</v>
      </c>
      <c r="J110" s="61">
        <v>196313040</v>
      </c>
      <c r="K110" s="62" t="s">
        <v>628</v>
      </c>
    </row>
    <row r="111" spans="1:11" ht="21.9" customHeight="1" x14ac:dyDescent="0.3">
      <c r="A111" s="62">
        <v>1</v>
      </c>
      <c r="B111" s="108">
        <v>70080810</v>
      </c>
      <c r="C111" s="62" t="s">
        <v>994</v>
      </c>
      <c r="D111" s="98" t="s">
        <v>995</v>
      </c>
      <c r="E111" s="98">
        <v>1956</v>
      </c>
      <c r="F111" s="98">
        <f t="shared" si="4"/>
        <v>61</v>
      </c>
      <c r="G111" s="98" t="s">
        <v>996</v>
      </c>
      <c r="H111" s="61">
        <v>61389723</v>
      </c>
      <c r="I111" s="120" t="s">
        <v>997</v>
      </c>
      <c r="J111" s="61">
        <v>108081600</v>
      </c>
      <c r="K111" s="62" t="s">
        <v>628</v>
      </c>
    </row>
    <row r="112" spans="1:11" ht="21.9" customHeight="1" x14ac:dyDescent="0.3">
      <c r="A112" s="62">
        <v>1</v>
      </c>
      <c r="B112" s="108">
        <v>70089508</v>
      </c>
      <c r="C112" s="62" t="s">
        <v>998</v>
      </c>
      <c r="D112" s="98" t="s">
        <v>999</v>
      </c>
      <c r="E112" s="98">
        <v>1956</v>
      </c>
      <c r="F112" s="98">
        <f t="shared" si="4"/>
        <v>61</v>
      </c>
      <c r="G112" s="98" t="s">
        <v>626</v>
      </c>
      <c r="H112" s="61">
        <v>3262560</v>
      </c>
      <c r="I112" s="120" t="s">
        <v>1000</v>
      </c>
      <c r="J112" s="61">
        <v>29740000</v>
      </c>
      <c r="K112" s="62" t="s">
        <v>628</v>
      </c>
    </row>
    <row r="113" spans="1:11" ht="21.9" customHeight="1" x14ac:dyDescent="0.3">
      <c r="A113" s="62">
        <v>1</v>
      </c>
      <c r="B113" s="108">
        <v>70108971</v>
      </c>
      <c r="C113" s="62" t="s">
        <v>1001</v>
      </c>
      <c r="D113" s="98" t="s">
        <v>1002</v>
      </c>
      <c r="E113" s="98">
        <v>1956</v>
      </c>
      <c r="F113" s="98">
        <f t="shared" si="4"/>
        <v>61</v>
      </c>
      <c r="G113" s="98" t="s">
        <v>1003</v>
      </c>
      <c r="H113" s="61">
        <v>39239640</v>
      </c>
      <c r="I113" s="120" t="s">
        <v>1004</v>
      </c>
      <c r="J113" s="61">
        <v>128150000</v>
      </c>
      <c r="K113" s="62" t="s">
        <v>628</v>
      </c>
    </row>
    <row r="114" spans="1:11" ht="21.9" customHeight="1" x14ac:dyDescent="0.3">
      <c r="A114" s="62">
        <v>1</v>
      </c>
      <c r="B114" s="108">
        <v>70110979</v>
      </c>
      <c r="C114" s="62" t="s">
        <v>1005</v>
      </c>
      <c r="D114" s="98" t="s">
        <v>1006</v>
      </c>
      <c r="E114" s="98">
        <v>1957</v>
      </c>
      <c r="F114" s="98">
        <f t="shared" si="4"/>
        <v>60</v>
      </c>
      <c r="G114" s="98" t="s">
        <v>1007</v>
      </c>
      <c r="H114" s="61">
        <v>14230694</v>
      </c>
      <c r="I114" s="120" t="s">
        <v>1008</v>
      </c>
      <c r="J114" s="61">
        <v>101500000</v>
      </c>
      <c r="K114" s="62" t="s">
        <v>628</v>
      </c>
    </row>
    <row r="115" spans="1:11" ht="21.9" customHeight="1" x14ac:dyDescent="0.3">
      <c r="A115" s="62">
        <v>1</v>
      </c>
      <c r="B115" s="108">
        <v>70116941</v>
      </c>
      <c r="C115" s="62" t="s">
        <v>1009</v>
      </c>
      <c r="D115" s="98" t="s">
        <v>1010</v>
      </c>
      <c r="E115" s="98">
        <v>1955</v>
      </c>
      <c r="F115" s="98">
        <f t="shared" si="4"/>
        <v>62</v>
      </c>
      <c r="G115" s="98" t="s">
        <v>626</v>
      </c>
      <c r="H115" s="61">
        <v>12873512</v>
      </c>
      <c r="I115" s="120" t="s">
        <v>1011</v>
      </c>
      <c r="J115" s="61">
        <v>36000000</v>
      </c>
      <c r="K115" s="62" t="s">
        <v>628</v>
      </c>
    </row>
    <row r="116" spans="1:11" ht="21.9" customHeight="1" x14ac:dyDescent="0.3">
      <c r="A116" s="62">
        <v>1</v>
      </c>
      <c r="B116" s="108">
        <v>70118938</v>
      </c>
      <c r="C116" s="62" t="s">
        <v>1012</v>
      </c>
      <c r="D116" s="101">
        <v>21413</v>
      </c>
      <c r="E116" s="98">
        <v>1958</v>
      </c>
      <c r="F116" s="98">
        <f t="shared" si="4"/>
        <v>59</v>
      </c>
      <c r="G116" s="100" t="s">
        <v>1013</v>
      </c>
      <c r="H116" s="61">
        <v>62217417</v>
      </c>
      <c r="I116" s="124" t="s">
        <v>1014</v>
      </c>
      <c r="J116" s="61">
        <v>163644000</v>
      </c>
      <c r="K116" s="62" t="s">
        <v>628</v>
      </c>
    </row>
    <row r="117" spans="1:11" ht="21.9" customHeight="1" x14ac:dyDescent="0.3">
      <c r="A117" s="62">
        <v>1</v>
      </c>
      <c r="B117" s="108">
        <v>70121191</v>
      </c>
      <c r="C117" s="62" t="s">
        <v>1015</v>
      </c>
      <c r="D117" s="98" t="s">
        <v>1016</v>
      </c>
      <c r="E117" s="98">
        <v>1959</v>
      </c>
      <c r="F117" s="98">
        <f t="shared" si="4"/>
        <v>58</v>
      </c>
      <c r="G117" s="98" t="s">
        <v>932</v>
      </c>
      <c r="H117" s="61">
        <v>20441447</v>
      </c>
      <c r="I117" s="120" t="s">
        <v>1017</v>
      </c>
      <c r="J117" s="61">
        <v>45000000</v>
      </c>
      <c r="K117" s="62" t="s">
        <v>628</v>
      </c>
    </row>
    <row r="118" spans="1:11" ht="21.9" customHeight="1" x14ac:dyDescent="0.3">
      <c r="A118" s="62">
        <v>1</v>
      </c>
      <c r="B118" s="108">
        <v>70252613</v>
      </c>
      <c r="C118" s="62" t="s">
        <v>1018</v>
      </c>
      <c r="D118" s="98" t="s">
        <v>1019</v>
      </c>
      <c r="E118" s="98">
        <v>1963</v>
      </c>
      <c r="F118" s="98">
        <f t="shared" si="4"/>
        <v>54</v>
      </c>
      <c r="G118" s="98" t="s">
        <v>1020</v>
      </c>
      <c r="H118" s="61">
        <v>18093491</v>
      </c>
      <c r="I118" s="120" t="s">
        <v>1021</v>
      </c>
      <c r="J118" s="61">
        <v>47510000</v>
      </c>
      <c r="K118" s="62" t="s">
        <v>628</v>
      </c>
    </row>
    <row r="119" spans="1:11" ht="21.9" customHeight="1" x14ac:dyDescent="0.3">
      <c r="A119" s="62">
        <v>1</v>
      </c>
      <c r="B119" s="108">
        <v>70253364</v>
      </c>
      <c r="C119" s="62" t="s">
        <v>1022</v>
      </c>
      <c r="D119" s="98" t="s">
        <v>1023</v>
      </c>
      <c r="E119" s="98">
        <v>1966</v>
      </c>
      <c r="F119" s="98">
        <f t="shared" si="4"/>
        <v>51</v>
      </c>
      <c r="G119" s="98" t="s">
        <v>791</v>
      </c>
      <c r="H119" s="61">
        <v>57001257</v>
      </c>
      <c r="I119" s="120" t="s">
        <v>1024</v>
      </c>
      <c r="J119" s="61">
        <v>98082000</v>
      </c>
      <c r="K119" s="62" t="s">
        <v>628</v>
      </c>
    </row>
    <row r="120" spans="1:11" ht="21.9" customHeight="1" x14ac:dyDescent="0.3">
      <c r="A120" s="62">
        <v>1</v>
      </c>
      <c r="B120" s="108">
        <v>70506851</v>
      </c>
      <c r="C120" s="62" t="s">
        <v>1025</v>
      </c>
      <c r="D120" s="98" t="s">
        <v>1026</v>
      </c>
      <c r="E120" s="98">
        <v>1958</v>
      </c>
      <c r="F120" s="98">
        <f t="shared" si="4"/>
        <v>59</v>
      </c>
      <c r="G120" s="98" t="s">
        <v>1027</v>
      </c>
      <c r="H120" s="61">
        <v>55542925</v>
      </c>
      <c r="I120" s="120" t="s">
        <v>1028</v>
      </c>
      <c r="J120" s="61">
        <v>150625000</v>
      </c>
      <c r="K120" s="62" t="s">
        <v>628</v>
      </c>
    </row>
    <row r="121" spans="1:11" ht="21.9" customHeight="1" x14ac:dyDescent="0.3">
      <c r="A121" s="62">
        <v>1</v>
      </c>
      <c r="B121" s="108">
        <v>70564015</v>
      </c>
      <c r="C121" s="62" t="s">
        <v>1029</v>
      </c>
      <c r="D121" s="98" t="s">
        <v>1030</v>
      </c>
      <c r="E121" s="98">
        <v>1965</v>
      </c>
      <c r="F121" s="98">
        <f t="shared" si="4"/>
        <v>52</v>
      </c>
      <c r="G121" s="98" t="s">
        <v>1031</v>
      </c>
      <c r="H121" s="61">
        <v>19514227</v>
      </c>
      <c r="I121" s="120" t="s">
        <v>1032</v>
      </c>
      <c r="J121" s="61">
        <v>62600000</v>
      </c>
      <c r="K121" s="62" t="s">
        <v>628</v>
      </c>
    </row>
    <row r="122" spans="1:11" ht="21.9" customHeight="1" x14ac:dyDescent="0.3">
      <c r="A122" s="62">
        <v>1</v>
      </c>
      <c r="B122" s="108">
        <v>70693958</v>
      </c>
      <c r="C122" s="62" t="s">
        <v>1033</v>
      </c>
      <c r="D122" s="98" t="s">
        <v>1034</v>
      </c>
      <c r="E122" s="98">
        <v>1970</v>
      </c>
      <c r="F122" s="98">
        <f t="shared" si="4"/>
        <v>47</v>
      </c>
      <c r="G122" s="98" t="s">
        <v>746</v>
      </c>
      <c r="H122" s="61">
        <v>14543740</v>
      </c>
      <c r="I122" s="122" t="s">
        <v>1035</v>
      </c>
      <c r="J122" s="61">
        <v>69685000</v>
      </c>
      <c r="K122" s="62" t="s">
        <v>628</v>
      </c>
    </row>
    <row r="123" spans="1:11" ht="21.9" customHeight="1" x14ac:dyDescent="0.3">
      <c r="A123" s="62">
        <v>1</v>
      </c>
      <c r="B123" s="108">
        <v>70851887</v>
      </c>
      <c r="C123" s="62" t="s">
        <v>1036</v>
      </c>
      <c r="D123" s="98" t="s">
        <v>1037</v>
      </c>
      <c r="E123" s="98">
        <v>1965</v>
      </c>
      <c r="F123" s="98">
        <f t="shared" si="4"/>
        <v>52</v>
      </c>
      <c r="G123" s="98" t="s">
        <v>626</v>
      </c>
      <c r="H123" s="61">
        <v>2372478</v>
      </c>
      <c r="I123" s="120" t="s">
        <v>1038</v>
      </c>
      <c r="J123" s="61">
        <v>24000000</v>
      </c>
      <c r="K123" s="62" t="s">
        <v>628</v>
      </c>
    </row>
    <row r="124" spans="1:11" ht="21.9" customHeight="1" x14ac:dyDescent="0.3">
      <c r="A124" s="62">
        <v>1</v>
      </c>
      <c r="B124" s="108">
        <v>70902749</v>
      </c>
      <c r="C124" s="62" t="s">
        <v>1039</v>
      </c>
      <c r="D124" s="98" t="s">
        <v>1040</v>
      </c>
      <c r="E124" s="98">
        <v>1966</v>
      </c>
      <c r="F124" s="98">
        <f t="shared" si="4"/>
        <v>51</v>
      </c>
      <c r="G124" s="98" t="s">
        <v>626</v>
      </c>
      <c r="H124" s="65">
        <v>5819130</v>
      </c>
      <c r="I124" s="120" t="s">
        <v>1041</v>
      </c>
      <c r="J124" s="61">
        <v>52795290</v>
      </c>
      <c r="K124" s="62" t="s">
        <v>628</v>
      </c>
    </row>
    <row r="125" spans="1:11" ht="21.9" customHeight="1" x14ac:dyDescent="0.3">
      <c r="A125" s="62">
        <v>1</v>
      </c>
      <c r="B125" s="108">
        <v>71142009</v>
      </c>
      <c r="C125" s="62" t="s">
        <v>1042</v>
      </c>
      <c r="D125" s="98" t="s">
        <v>1043</v>
      </c>
      <c r="E125" s="98">
        <v>1977</v>
      </c>
      <c r="F125" s="98">
        <f t="shared" si="4"/>
        <v>40</v>
      </c>
      <c r="G125" s="98" t="s">
        <v>626</v>
      </c>
      <c r="H125" s="65">
        <v>18144631</v>
      </c>
      <c r="I125" s="120" t="s">
        <v>1044</v>
      </c>
      <c r="J125" s="61">
        <v>62000000</v>
      </c>
      <c r="K125" s="62" t="s">
        <v>628</v>
      </c>
    </row>
    <row r="126" spans="1:11" ht="21.9" customHeight="1" x14ac:dyDescent="0.3">
      <c r="A126" s="62">
        <v>1</v>
      </c>
      <c r="B126" s="109">
        <v>71318653</v>
      </c>
      <c r="C126" s="67" t="s">
        <v>1045</v>
      </c>
      <c r="D126" s="98" t="s">
        <v>1046</v>
      </c>
      <c r="E126" s="98">
        <v>1980</v>
      </c>
      <c r="F126" s="98">
        <v>40</v>
      </c>
      <c r="G126" s="98" t="s">
        <v>763</v>
      </c>
      <c r="H126" s="65">
        <v>66392410</v>
      </c>
      <c r="I126" s="120" t="s">
        <v>1047</v>
      </c>
      <c r="J126" s="61">
        <v>109000000</v>
      </c>
      <c r="K126" s="62" t="s">
        <v>628</v>
      </c>
    </row>
    <row r="127" spans="1:11" ht="21.9" customHeight="1" x14ac:dyDescent="0.3">
      <c r="A127" s="62">
        <v>1</v>
      </c>
      <c r="B127" s="108">
        <v>71530501</v>
      </c>
      <c r="C127" s="62" t="s">
        <v>1048</v>
      </c>
      <c r="D127" s="98" t="s">
        <v>1049</v>
      </c>
      <c r="E127" s="98">
        <v>1962</v>
      </c>
      <c r="F127" s="98">
        <f>+$F$1-E127</f>
        <v>55</v>
      </c>
      <c r="G127" s="98" t="s">
        <v>1050</v>
      </c>
      <c r="H127" s="65">
        <v>52501658</v>
      </c>
      <c r="I127" s="120" t="s">
        <v>1051</v>
      </c>
      <c r="J127" s="61">
        <v>92750000</v>
      </c>
      <c r="K127" s="62" t="s">
        <v>628</v>
      </c>
    </row>
    <row r="128" spans="1:11" ht="21.9" customHeight="1" x14ac:dyDescent="0.3">
      <c r="A128" s="62">
        <v>1</v>
      </c>
      <c r="B128" s="108">
        <v>71555497</v>
      </c>
      <c r="C128" s="62" t="s">
        <v>1052</v>
      </c>
      <c r="D128" s="98" t="s">
        <v>1053</v>
      </c>
      <c r="E128" s="98">
        <v>1964</v>
      </c>
      <c r="F128" s="98">
        <f>+$F$1-E128</f>
        <v>53</v>
      </c>
      <c r="G128" s="98" t="s">
        <v>626</v>
      </c>
      <c r="H128" s="65">
        <v>20151968</v>
      </c>
      <c r="I128" s="120" t="s">
        <v>1054</v>
      </c>
      <c r="J128" s="61">
        <v>41350000</v>
      </c>
      <c r="K128" s="62" t="s">
        <v>628</v>
      </c>
    </row>
    <row r="129" spans="1:11" ht="21.9" customHeight="1" x14ac:dyDescent="0.3">
      <c r="A129" s="62">
        <v>1</v>
      </c>
      <c r="B129" s="108">
        <v>71584505</v>
      </c>
      <c r="C129" s="62" t="s">
        <v>1055</v>
      </c>
      <c r="D129" s="98" t="s">
        <v>705</v>
      </c>
      <c r="E129" s="98">
        <v>1960</v>
      </c>
      <c r="F129" s="98">
        <f>+$F$1-E129</f>
        <v>57</v>
      </c>
      <c r="G129" s="98" t="s">
        <v>1050</v>
      </c>
      <c r="H129" s="61">
        <v>52200774</v>
      </c>
      <c r="I129" s="120" t="s">
        <v>1056</v>
      </c>
      <c r="J129" s="61">
        <v>104627500</v>
      </c>
      <c r="K129" s="62" t="s">
        <v>628</v>
      </c>
    </row>
    <row r="130" spans="1:11" ht="21.9" customHeight="1" x14ac:dyDescent="0.3">
      <c r="A130" s="62">
        <v>1</v>
      </c>
      <c r="B130" s="108">
        <v>71589123</v>
      </c>
      <c r="C130" s="62" t="s">
        <v>1057</v>
      </c>
      <c r="D130" s="98" t="s">
        <v>1058</v>
      </c>
      <c r="E130" s="98">
        <v>1960</v>
      </c>
      <c r="F130" s="98">
        <f>+$F$1-E130</f>
        <v>57</v>
      </c>
      <c r="G130" s="98" t="s">
        <v>823</v>
      </c>
      <c r="H130" s="61">
        <v>15460548</v>
      </c>
      <c r="I130" s="120" t="s">
        <v>1059</v>
      </c>
      <c r="J130" s="61">
        <v>304800000</v>
      </c>
      <c r="K130" s="62" t="s">
        <v>628</v>
      </c>
    </row>
    <row r="131" spans="1:11" ht="21.9" customHeight="1" x14ac:dyDescent="0.3">
      <c r="A131" s="62">
        <v>1</v>
      </c>
      <c r="B131" s="108">
        <v>71592788</v>
      </c>
      <c r="C131" s="62" t="s">
        <v>1060</v>
      </c>
      <c r="D131" s="98" t="s">
        <v>1061</v>
      </c>
      <c r="E131" s="98">
        <v>1960</v>
      </c>
      <c r="F131" s="98">
        <f>+$F$1-E131</f>
        <v>57</v>
      </c>
      <c r="G131" s="98" t="s">
        <v>626</v>
      </c>
      <c r="H131" s="61">
        <v>9175704</v>
      </c>
      <c r="I131" s="120" t="s">
        <v>1062</v>
      </c>
      <c r="J131" s="61">
        <v>48569151</v>
      </c>
      <c r="K131" s="62" t="s">
        <v>628</v>
      </c>
    </row>
    <row r="132" spans="1:11" ht="21.9" customHeight="1" x14ac:dyDescent="0.3">
      <c r="A132" s="62">
        <v>1</v>
      </c>
      <c r="B132" s="109">
        <v>71594109</v>
      </c>
      <c r="C132" s="63" t="s">
        <v>1063</v>
      </c>
      <c r="D132" s="98" t="s">
        <v>1064</v>
      </c>
      <c r="E132" s="98">
        <v>1957</v>
      </c>
      <c r="F132" s="98">
        <v>40</v>
      </c>
      <c r="G132" s="98" t="s">
        <v>637</v>
      </c>
      <c r="H132" s="61">
        <v>66801701</v>
      </c>
      <c r="I132" s="123" t="s">
        <v>1065</v>
      </c>
      <c r="J132" s="61">
        <v>235847600</v>
      </c>
      <c r="K132" s="62" t="s">
        <v>628</v>
      </c>
    </row>
    <row r="133" spans="1:11" ht="25.2" x14ac:dyDescent="0.3">
      <c r="A133" s="62">
        <v>1</v>
      </c>
      <c r="B133" s="108">
        <v>71604217</v>
      </c>
      <c r="C133" s="62" t="s">
        <v>1066</v>
      </c>
      <c r="D133" s="98" t="s">
        <v>1067</v>
      </c>
      <c r="E133" s="98">
        <v>1961</v>
      </c>
      <c r="F133" s="98">
        <f>+$F$1-E133</f>
        <v>56</v>
      </c>
      <c r="G133" s="98" t="s">
        <v>1068</v>
      </c>
      <c r="H133" s="61">
        <v>56452639</v>
      </c>
      <c r="I133" s="120" t="s">
        <v>1069</v>
      </c>
      <c r="J133" s="61">
        <v>103772500</v>
      </c>
      <c r="K133" s="62" t="s">
        <v>628</v>
      </c>
    </row>
    <row r="134" spans="1:11" ht="21.9" customHeight="1" x14ac:dyDescent="0.3">
      <c r="A134" s="62">
        <v>1</v>
      </c>
      <c r="B134" s="109">
        <v>71606141</v>
      </c>
      <c r="C134" s="67" t="s">
        <v>1070</v>
      </c>
      <c r="D134" s="98" t="s">
        <v>1071</v>
      </c>
      <c r="E134" s="98">
        <v>1961</v>
      </c>
      <c r="F134" s="98">
        <v>40</v>
      </c>
      <c r="G134" s="98" t="s">
        <v>889</v>
      </c>
      <c r="H134" s="61">
        <v>15619480</v>
      </c>
      <c r="I134" s="120" t="s">
        <v>1072</v>
      </c>
      <c r="J134" s="61">
        <v>78650000</v>
      </c>
      <c r="K134" s="62" t="s">
        <v>628</v>
      </c>
    </row>
    <row r="135" spans="1:11" ht="21.9" customHeight="1" x14ac:dyDescent="0.3">
      <c r="A135" s="62">
        <v>1</v>
      </c>
      <c r="B135" s="108">
        <v>71610141</v>
      </c>
      <c r="C135" s="62" t="s">
        <v>1073</v>
      </c>
      <c r="D135" s="98" t="s">
        <v>1074</v>
      </c>
      <c r="E135" s="98">
        <v>1960</v>
      </c>
      <c r="F135" s="98">
        <f t="shared" ref="F135:F157" si="5">+$F$1-E135</f>
        <v>57</v>
      </c>
      <c r="G135" s="98" t="s">
        <v>626</v>
      </c>
      <c r="H135" s="61">
        <v>16922102</v>
      </c>
      <c r="I135" s="122" t="s">
        <v>1075</v>
      </c>
      <c r="J135" s="61">
        <v>65000000</v>
      </c>
      <c r="K135" s="62" t="s">
        <v>628</v>
      </c>
    </row>
    <row r="136" spans="1:11" ht="21.9" customHeight="1" x14ac:dyDescent="0.3">
      <c r="A136" s="62">
        <v>1</v>
      </c>
      <c r="B136" s="109">
        <v>71617756</v>
      </c>
      <c r="C136" s="67" t="s">
        <v>1076</v>
      </c>
      <c r="D136" s="98">
        <v>22532</v>
      </c>
      <c r="E136" s="98">
        <v>1961</v>
      </c>
      <c r="F136" s="98">
        <f t="shared" si="5"/>
        <v>56</v>
      </c>
      <c r="G136" s="98">
        <v>41725</v>
      </c>
      <c r="H136" s="61">
        <v>37502155</v>
      </c>
      <c r="I136" s="124" t="s">
        <v>1077</v>
      </c>
      <c r="J136" s="61">
        <v>245623000</v>
      </c>
      <c r="K136" s="62" t="s">
        <v>628</v>
      </c>
    </row>
    <row r="137" spans="1:11" ht="21.9" customHeight="1" x14ac:dyDescent="0.3">
      <c r="A137" s="62">
        <v>1</v>
      </c>
      <c r="B137" s="108">
        <v>71620044</v>
      </c>
      <c r="C137" s="62" t="s">
        <v>1078</v>
      </c>
      <c r="D137" s="98" t="s">
        <v>1079</v>
      </c>
      <c r="E137" s="98">
        <v>1962</v>
      </c>
      <c r="F137" s="98">
        <f t="shared" si="5"/>
        <v>55</v>
      </c>
      <c r="G137" s="98" t="s">
        <v>656</v>
      </c>
      <c r="H137" s="61">
        <v>10032770</v>
      </c>
      <c r="I137" s="120" t="s">
        <v>1080</v>
      </c>
      <c r="J137" s="61">
        <v>132440000</v>
      </c>
      <c r="K137" s="62" t="s">
        <v>628</v>
      </c>
    </row>
    <row r="138" spans="1:11" ht="21.9" customHeight="1" x14ac:dyDescent="0.3">
      <c r="A138" s="62">
        <v>1</v>
      </c>
      <c r="B138" s="109">
        <v>71625944</v>
      </c>
      <c r="C138" s="67" t="s">
        <v>1081</v>
      </c>
      <c r="D138" s="98">
        <v>22901</v>
      </c>
      <c r="E138" s="98">
        <v>1962</v>
      </c>
      <c r="F138" s="98">
        <f t="shared" si="5"/>
        <v>55</v>
      </c>
      <c r="G138" s="98">
        <v>41774</v>
      </c>
      <c r="H138" s="61">
        <v>40691528</v>
      </c>
      <c r="I138" s="124" t="s">
        <v>1082</v>
      </c>
      <c r="J138" s="61">
        <v>70468256</v>
      </c>
      <c r="K138" s="62" t="s">
        <v>628</v>
      </c>
    </row>
    <row r="139" spans="1:11" ht="21.9" customHeight="1" x14ac:dyDescent="0.3">
      <c r="A139" s="62">
        <v>1</v>
      </c>
      <c r="B139" s="110">
        <v>71627342</v>
      </c>
      <c r="C139" s="62" t="s">
        <v>1083</v>
      </c>
      <c r="D139" s="98" t="s">
        <v>1084</v>
      </c>
      <c r="E139" s="98">
        <v>1961</v>
      </c>
      <c r="F139" s="98">
        <f t="shared" si="5"/>
        <v>56</v>
      </c>
      <c r="G139" s="98" t="s">
        <v>652</v>
      </c>
      <c r="H139" s="61">
        <v>70201777</v>
      </c>
      <c r="I139" s="124" t="s">
        <v>1085</v>
      </c>
      <c r="J139" s="61">
        <v>115622500</v>
      </c>
      <c r="K139" s="62" t="s">
        <v>628</v>
      </c>
    </row>
    <row r="140" spans="1:11" ht="21.9" customHeight="1" x14ac:dyDescent="0.3">
      <c r="A140" s="62">
        <v>1</v>
      </c>
      <c r="B140" s="108">
        <v>71628330</v>
      </c>
      <c r="C140" s="62" t="s">
        <v>1086</v>
      </c>
      <c r="D140" s="98" t="s">
        <v>1087</v>
      </c>
      <c r="E140" s="98">
        <v>1962</v>
      </c>
      <c r="F140" s="98">
        <f t="shared" si="5"/>
        <v>55</v>
      </c>
      <c r="G140" s="98" t="s">
        <v>1088</v>
      </c>
      <c r="H140" s="61">
        <v>22542605</v>
      </c>
      <c r="I140" s="120" t="s">
        <v>1089</v>
      </c>
      <c r="J140" s="61">
        <v>94000000</v>
      </c>
      <c r="K140" s="62" t="s">
        <v>628</v>
      </c>
    </row>
    <row r="141" spans="1:11" ht="21.9" customHeight="1" x14ac:dyDescent="0.3">
      <c r="A141" s="62">
        <v>1</v>
      </c>
      <c r="B141" s="108">
        <v>71628508</v>
      </c>
      <c r="C141" s="62" t="s">
        <v>1090</v>
      </c>
      <c r="D141" s="98" t="s">
        <v>1091</v>
      </c>
      <c r="E141" s="98">
        <v>1962</v>
      </c>
      <c r="F141" s="98">
        <f t="shared" si="5"/>
        <v>55</v>
      </c>
      <c r="G141" s="98" t="s">
        <v>626</v>
      </c>
      <c r="H141" s="61">
        <v>20039983</v>
      </c>
      <c r="I141" s="120" t="s">
        <v>1092</v>
      </c>
      <c r="J141" s="61">
        <v>40000000</v>
      </c>
      <c r="K141" s="62" t="s">
        <v>628</v>
      </c>
    </row>
    <row r="142" spans="1:11" ht="25.2" x14ac:dyDescent="0.3">
      <c r="A142" s="62">
        <v>1</v>
      </c>
      <c r="B142" s="108">
        <v>71628703</v>
      </c>
      <c r="C142" s="62" t="s">
        <v>1093</v>
      </c>
      <c r="D142" s="98" t="s">
        <v>1094</v>
      </c>
      <c r="E142" s="98">
        <v>1962</v>
      </c>
      <c r="F142" s="98">
        <f t="shared" si="5"/>
        <v>55</v>
      </c>
      <c r="G142" s="98" t="s">
        <v>1095</v>
      </c>
      <c r="H142" s="61">
        <v>51551993</v>
      </c>
      <c r="I142" s="120" t="s">
        <v>1096</v>
      </c>
      <c r="J142" s="61">
        <v>200000000</v>
      </c>
      <c r="K142" s="62" t="s">
        <v>628</v>
      </c>
    </row>
    <row r="143" spans="1:11" ht="21.9" customHeight="1" x14ac:dyDescent="0.3">
      <c r="A143" s="62">
        <v>1</v>
      </c>
      <c r="B143" s="108">
        <v>71630449</v>
      </c>
      <c r="C143" s="62" t="s">
        <v>1097</v>
      </c>
      <c r="D143" s="98" t="s">
        <v>1098</v>
      </c>
      <c r="E143" s="98">
        <v>1963</v>
      </c>
      <c r="F143" s="98">
        <f t="shared" si="5"/>
        <v>54</v>
      </c>
      <c r="G143" s="98" t="s">
        <v>1099</v>
      </c>
      <c r="H143" s="61">
        <v>33707705</v>
      </c>
      <c r="I143" s="120" t="s">
        <v>1100</v>
      </c>
      <c r="J143" s="61">
        <v>109700000</v>
      </c>
      <c r="K143" s="62" t="s">
        <v>628</v>
      </c>
    </row>
    <row r="144" spans="1:11" ht="21.9" customHeight="1" x14ac:dyDescent="0.3">
      <c r="A144" s="62">
        <v>1</v>
      </c>
      <c r="B144" s="107">
        <v>71640085</v>
      </c>
      <c r="C144" s="69" t="s">
        <v>1101</v>
      </c>
      <c r="D144" s="101">
        <v>23313</v>
      </c>
      <c r="E144" s="97">
        <v>1963</v>
      </c>
      <c r="F144" s="98">
        <f t="shared" si="5"/>
        <v>54</v>
      </c>
      <c r="G144" s="98" t="s">
        <v>626</v>
      </c>
      <c r="H144" s="61">
        <v>20819434</v>
      </c>
      <c r="I144" s="120" t="s">
        <v>1387</v>
      </c>
      <c r="J144" s="61">
        <v>40700000</v>
      </c>
      <c r="K144" s="62" t="s">
        <v>628</v>
      </c>
    </row>
    <row r="145" spans="1:11" ht="21.9" customHeight="1" x14ac:dyDescent="0.3">
      <c r="A145" s="62">
        <v>1</v>
      </c>
      <c r="B145" s="108">
        <v>71641545</v>
      </c>
      <c r="C145" s="62" t="s">
        <v>1102</v>
      </c>
      <c r="D145" s="98" t="s">
        <v>1103</v>
      </c>
      <c r="E145" s="98">
        <v>1964</v>
      </c>
      <c r="F145" s="98">
        <f t="shared" si="5"/>
        <v>53</v>
      </c>
      <c r="G145" s="98" t="s">
        <v>656</v>
      </c>
      <c r="H145" s="61">
        <v>28677388</v>
      </c>
      <c r="I145" s="120" t="s">
        <v>1104</v>
      </c>
      <c r="J145" s="61">
        <v>74000000</v>
      </c>
      <c r="K145" s="62" t="s">
        <v>628</v>
      </c>
    </row>
    <row r="146" spans="1:11" ht="21.9" customHeight="1" x14ac:dyDescent="0.3">
      <c r="A146" s="62">
        <v>1</v>
      </c>
      <c r="B146" s="108">
        <v>71642720</v>
      </c>
      <c r="C146" s="62" t="s">
        <v>1105</v>
      </c>
      <c r="D146" s="98" t="s">
        <v>1106</v>
      </c>
      <c r="E146" s="98">
        <v>1963</v>
      </c>
      <c r="F146" s="98">
        <f t="shared" si="5"/>
        <v>54</v>
      </c>
      <c r="G146" s="98" t="s">
        <v>1107</v>
      </c>
      <c r="H146" s="61">
        <v>13835128</v>
      </c>
      <c r="I146" s="120" t="s">
        <v>1108</v>
      </c>
      <c r="J146" s="61">
        <v>118000000</v>
      </c>
      <c r="K146" s="62" t="s">
        <v>628</v>
      </c>
    </row>
    <row r="147" spans="1:11" ht="21.9" customHeight="1" x14ac:dyDescent="0.3">
      <c r="A147" s="62">
        <v>1</v>
      </c>
      <c r="B147" s="108">
        <v>71648711</v>
      </c>
      <c r="C147" s="62" t="s">
        <v>1109</v>
      </c>
      <c r="D147" s="98" t="s">
        <v>781</v>
      </c>
      <c r="E147" s="98">
        <v>1964</v>
      </c>
      <c r="F147" s="98">
        <f t="shared" si="5"/>
        <v>53</v>
      </c>
      <c r="G147" s="98" t="s">
        <v>1110</v>
      </c>
      <c r="H147" s="61">
        <v>32655514</v>
      </c>
      <c r="I147" s="120" t="s">
        <v>1111</v>
      </c>
      <c r="J147" s="61">
        <v>56000000</v>
      </c>
      <c r="K147" s="62" t="s">
        <v>628</v>
      </c>
    </row>
    <row r="148" spans="1:11" ht="21.9" customHeight="1" x14ac:dyDescent="0.3">
      <c r="A148" s="62">
        <v>1</v>
      </c>
      <c r="B148" s="107">
        <v>71649293</v>
      </c>
      <c r="C148" s="69" t="s">
        <v>1112</v>
      </c>
      <c r="D148" s="101">
        <v>23623</v>
      </c>
      <c r="E148" s="97">
        <v>1964</v>
      </c>
      <c r="F148" s="98">
        <f t="shared" si="5"/>
        <v>53</v>
      </c>
      <c r="G148" s="97" t="s">
        <v>863</v>
      </c>
      <c r="H148" s="70">
        <v>86595865</v>
      </c>
      <c r="I148" s="120" t="s">
        <v>1113</v>
      </c>
      <c r="J148" s="61">
        <v>142440000</v>
      </c>
      <c r="K148" s="62" t="s">
        <v>628</v>
      </c>
    </row>
    <row r="149" spans="1:11" ht="21.9" customHeight="1" x14ac:dyDescent="0.3">
      <c r="A149" s="62">
        <v>1</v>
      </c>
      <c r="B149" s="109">
        <v>71649319</v>
      </c>
      <c r="C149" s="67" t="s">
        <v>1114</v>
      </c>
      <c r="D149" s="100">
        <v>23596</v>
      </c>
      <c r="E149" s="98">
        <v>1964</v>
      </c>
      <c r="F149" s="98">
        <f t="shared" si="5"/>
        <v>53</v>
      </c>
      <c r="G149" s="100">
        <v>41712</v>
      </c>
      <c r="H149" s="61">
        <v>21812885</v>
      </c>
      <c r="I149" s="124" t="s">
        <v>1115</v>
      </c>
      <c r="J149" s="61">
        <v>161270800</v>
      </c>
      <c r="K149" s="62" t="s">
        <v>628</v>
      </c>
    </row>
    <row r="150" spans="1:11" ht="21.9" customHeight="1" x14ac:dyDescent="0.3">
      <c r="A150" s="62">
        <v>1</v>
      </c>
      <c r="B150" s="108">
        <v>71650289</v>
      </c>
      <c r="C150" s="62" t="s">
        <v>1116</v>
      </c>
      <c r="D150" s="98" t="s">
        <v>1117</v>
      </c>
      <c r="E150" s="98">
        <v>1964</v>
      </c>
      <c r="F150" s="98">
        <f t="shared" si="5"/>
        <v>53</v>
      </c>
      <c r="G150" s="98" t="s">
        <v>932</v>
      </c>
      <c r="H150" s="61">
        <v>5664656</v>
      </c>
      <c r="I150" s="120" t="s">
        <v>1118</v>
      </c>
      <c r="J150" s="61">
        <v>42908000</v>
      </c>
      <c r="K150" s="62" t="s">
        <v>628</v>
      </c>
    </row>
    <row r="151" spans="1:11" ht="21.9" customHeight="1" x14ac:dyDescent="0.3">
      <c r="A151" s="62">
        <v>1</v>
      </c>
      <c r="B151" s="108">
        <v>71668886</v>
      </c>
      <c r="C151" s="62" t="s">
        <v>1119</v>
      </c>
      <c r="D151" s="98" t="s">
        <v>1120</v>
      </c>
      <c r="E151" s="98">
        <v>1965</v>
      </c>
      <c r="F151" s="98">
        <f t="shared" si="5"/>
        <v>52</v>
      </c>
      <c r="G151" s="98" t="s">
        <v>750</v>
      </c>
      <c r="H151" s="61">
        <v>12194915</v>
      </c>
      <c r="I151" s="122" t="s">
        <v>1121</v>
      </c>
      <c r="J151" s="61">
        <v>96750000</v>
      </c>
      <c r="K151" s="62" t="s">
        <v>628</v>
      </c>
    </row>
    <row r="152" spans="1:11" ht="21.9" customHeight="1" x14ac:dyDescent="0.3">
      <c r="A152" s="62">
        <v>1</v>
      </c>
      <c r="B152" s="108">
        <v>71670135</v>
      </c>
      <c r="C152" s="62" t="s">
        <v>1122</v>
      </c>
      <c r="D152" s="98" t="s">
        <v>1123</v>
      </c>
      <c r="E152" s="98">
        <v>1966</v>
      </c>
      <c r="F152" s="98">
        <f t="shared" si="5"/>
        <v>51</v>
      </c>
      <c r="G152" s="98" t="s">
        <v>626</v>
      </c>
      <c r="H152" s="61">
        <v>17723627</v>
      </c>
      <c r="I152" s="120" t="s">
        <v>1124</v>
      </c>
      <c r="J152" s="61">
        <v>40000000</v>
      </c>
      <c r="K152" s="62" t="s">
        <v>628</v>
      </c>
    </row>
    <row r="153" spans="1:11" ht="21.9" customHeight="1" x14ac:dyDescent="0.3">
      <c r="A153" s="62">
        <v>1</v>
      </c>
      <c r="B153" s="107">
        <v>71673315</v>
      </c>
      <c r="C153" s="69" t="s">
        <v>1125</v>
      </c>
      <c r="D153" s="101">
        <v>24411</v>
      </c>
      <c r="E153" s="97">
        <v>1966</v>
      </c>
      <c r="F153" s="104">
        <f t="shared" si="5"/>
        <v>51</v>
      </c>
      <c r="G153" s="97" t="s">
        <v>681</v>
      </c>
      <c r="H153" s="70">
        <v>64634861</v>
      </c>
      <c r="I153" s="120" t="s">
        <v>1386</v>
      </c>
      <c r="J153" s="61">
        <v>256331500</v>
      </c>
      <c r="K153" s="62" t="s">
        <v>628</v>
      </c>
    </row>
    <row r="154" spans="1:11" ht="21.9" customHeight="1" x14ac:dyDescent="0.3">
      <c r="A154" s="62">
        <v>1</v>
      </c>
      <c r="B154" s="108">
        <v>71680954</v>
      </c>
      <c r="C154" s="62" t="s">
        <v>1126</v>
      </c>
      <c r="D154" s="98" t="s">
        <v>1127</v>
      </c>
      <c r="E154" s="98">
        <v>1966</v>
      </c>
      <c r="F154" s="98">
        <f t="shared" si="5"/>
        <v>51</v>
      </c>
      <c r="G154" s="98" t="s">
        <v>1128</v>
      </c>
      <c r="H154" s="61">
        <v>15008129</v>
      </c>
      <c r="I154" s="120" t="s">
        <v>1129</v>
      </c>
      <c r="J154" s="61">
        <v>85000000</v>
      </c>
      <c r="K154" s="62" t="s">
        <v>628</v>
      </c>
    </row>
    <row r="155" spans="1:11" ht="21.9" customHeight="1" x14ac:dyDescent="0.3">
      <c r="A155" s="62">
        <v>1</v>
      </c>
      <c r="B155" s="108">
        <v>71684042</v>
      </c>
      <c r="C155" s="64" t="s">
        <v>1130</v>
      </c>
      <c r="D155" s="100">
        <v>24541</v>
      </c>
      <c r="E155" s="98">
        <v>1967</v>
      </c>
      <c r="F155" s="98">
        <f t="shared" si="5"/>
        <v>50</v>
      </c>
      <c r="G155" s="100">
        <v>41771</v>
      </c>
      <c r="H155" s="61">
        <v>60622844</v>
      </c>
      <c r="I155" s="125" t="s">
        <v>1131</v>
      </c>
      <c r="J155" s="61">
        <v>151283000</v>
      </c>
      <c r="K155" s="62" t="s">
        <v>628</v>
      </c>
    </row>
    <row r="156" spans="1:11" ht="21.9" customHeight="1" x14ac:dyDescent="0.3">
      <c r="A156" s="62">
        <v>1</v>
      </c>
      <c r="B156" s="108">
        <v>71684373</v>
      </c>
      <c r="C156" s="62" t="s">
        <v>1132</v>
      </c>
      <c r="D156" s="98" t="s">
        <v>1133</v>
      </c>
      <c r="E156" s="98">
        <v>1966</v>
      </c>
      <c r="F156" s="98">
        <f t="shared" si="5"/>
        <v>51</v>
      </c>
      <c r="G156" s="98" t="s">
        <v>641</v>
      </c>
      <c r="H156" s="61">
        <v>15375058</v>
      </c>
      <c r="I156" s="120" t="s">
        <v>1134</v>
      </c>
      <c r="J156" s="61">
        <v>50000000</v>
      </c>
      <c r="K156" s="62" t="s">
        <v>628</v>
      </c>
    </row>
    <row r="157" spans="1:11" ht="21.9" customHeight="1" x14ac:dyDescent="0.3">
      <c r="A157" s="62">
        <v>1</v>
      </c>
      <c r="B157" s="108">
        <v>71693042</v>
      </c>
      <c r="C157" s="62" t="s">
        <v>1135</v>
      </c>
      <c r="D157" s="98" t="s">
        <v>1136</v>
      </c>
      <c r="E157" s="98">
        <v>1967</v>
      </c>
      <c r="F157" s="98">
        <f t="shared" si="5"/>
        <v>50</v>
      </c>
      <c r="G157" s="98" t="s">
        <v>1050</v>
      </c>
      <c r="H157" s="61">
        <v>52407042</v>
      </c>
      <c r="I157" s="122" t="s">
        <v>1137</v>
      </c>
      <c r="J157" s="61">
        <v>92070000</v>
      </c>
      <c r="K157" s="62" t="s">
        <v>628</v>
      </c>
    </row>
    <row r="158" spans="1:11" ht="21.9" customHeight="1" x14ac:dyDescent="0.3">
      <c r="A158" s="62">
        <v>1</v>
      </c>
      <c r="B158" s="108">
        <v>71701535</v>
      </c>
      <c r="C158" s="62" t="s">
        <v>1138</v>
      </c>
      <c r="D158" s="98" t="s">
        <v>1139</v>
      </c>
      <c r="E158" s="98">
        <v>1968</v>
      </c>
      <c r="F158" s="98">
        <v>40</v>
      </c>
      <c r="G158" s="100" t="s">
        <v>1013</v>
      </c>
      <c r="H158" s="61">
        <v>61502625</v>
      </c>
      <c r="I158" s="124" t="s">
        <v>1140</v>
      </c>
      <c r="J158" s="61">
        <v>127272000</v>
      </c>
      <c r="K158" s="62" t="s">
        <v>628</v>
      </c>
    </row>
    <row r="159" spans="1:11" ht="21.9" customHeight="1" x14ac:dyDescent="0.3">
      <c r="A159" s="62">
        <v>1</v>
      </c>
      <c r="B159" s="108">
        <v>71703271</v>
      </c>
      <c r="C159" s="62" t="s">
        <v>1141</v>
      </c>
      <c r="D159" s="98" t="s">
        <v>1142</v>
      </c>
      <c r="E159" s="98">
        <v>1968</v>
      </c>
      <c r="F159" s="98">
        <f t="shared" ref="F159:F166" si="6">+$F$1-E159</f>
        <v>49</v>
      </c>
      <c r="G159" s="98" t="s">
        <v>1143</v>
      </c>
      <c r="H159" s="61">
        <v>18146756</v>
      </c>
      <c r="I159" s="122" t="s">
        <v>1144</v>
      </c>
      <c r="J159" s="61">
        <v>44000000</v>
      </c>
      <c r="K159" s="62" t="s">
        <v>628</v>
      </c>
    </row>
    <row r="160" spans="1:11" ht="21.9" customHeight="1" x14ac:dyDescent="0.3">
      <c r="A160" s="62">
        <v>1</v>
      </c>
      <c r="B160" s="108">
        <v>71729643</v>
      </c>
      <c r="C160" s="62" t="s">
        <v>1145</v>
      </c>
      <c r="D160" s="98" t="s">
        <v>1146</v>
      </c>
      <c r="E160" s="98">
        <v>1972</v>
      </c>
      <c r="F160" s="98">
        <f t="shared" si="6"/>
        <v>45</v>
      </c>
      <c r="G160" s="98" t="s">
        <v>1147</v>
      </c>
      <c r="H160" s="61">
        <v>19685678</v>
      </c>
      <c r="I160" s="120" t="s">
        <v>1148</v>
      </c>
      <c r="J160" s="61">
        <v>100000000</v>
      </c>
      <c r="K160" s="62" t="s">
        <v>628</v>
      </c>
    </row>
    <row r="161" spans="1:11" ht="21.9" customHeight="1" x14ac:dyDescent="0.3">
      <c r="A161" s="62">
        <v>1</v>
      </c>
      <c r="B161" s="108">
        <v>71738123</v>
      </c>
      <c r="C161" s="62" t="s">
        <v>1149</v>
      </c>
      <c r="D161" s="98" t="s">
        <v>1150</v>
      </c>
      <c r="E161" s="98">
        <v>1972</v>
      </c>
      <c r="F161" s="98">
        <f t="shared" si="6"/>
        <v>45</v>
      </c>
      <c r="G161" s="98" t="s">
        <v>970</v>
      </c>
      <c r="H161" s="61">
        <v>48020225.390000001</v>
      </c>
      <c r="I161" s="121" t="s">
        <v>1151</v>
      </c>
      <c r="J161" s="61">
        <v>262550000</v>
      </c>
      <c r="K161" s="62" t="s">
        <v>628</v>
      </c>
    </row>
    <row r="162" spans="1:11" ht="21.9" customHeight="1" x14ac:dyDescent="0.3">
      <c r="A162" s="62">
        <v>1</v>
      </c>
      <c r="B162" s="108">
        <v>71740028</v>
      </c>
      <c r="C162" s="62" t="s">
        <v>1152</v>
      </c>
      <c r="D162" s="98" t="s">
        <v>1153</v>
      </c>
      <c r="E162" s="98">
        <v>1973</v>
      </c>
      <c r="F162" s="98">
        <f t="shared" si="6"/>
        <v>44</v>
      </c>
      <c r="G162" s="98" t="s">
        <v>1154</v>
      </c>
      <c r="H162" s="61">
        <v>55654547</v>
      </c>
      <c r="I162" s="120" t="s">
        <v>1155</v>
      </c>
      <c r="J162" s="61">
        <v>97598800</v>
      </c>
      <c r="K162" s="62" t="s">
        <v>628</v>
      </c>
    </row>
    <row r="163" spans="1:11" ht="21.9" customHeight="1" x14ac:dyDescent="0.3">
      <c r="A163" s="62">
        <v>1</v>
      </c>
      <c r="B163" s="108">
        <v>71741763</v>
      </c>
      <c r="C163" s="62" t="s">
        <v>1156</v>
      </c>
      <c r="D163" s="98" t="s">
        <v>1157</v>
      </c>
      <c r="E163" s="98">
        <v>1974</v>
      </c>
      <c r="F163" s="98">
        <f t="shared" si="6"/>
        <v>43</v>
      </c>
      <c r="G163" s="98" t="s">
        <v>702</v>
      </c>
      <c r="H163" s="61">
        <v>12962144</v>
      </c>
      <c r="I163" s="120" t="s">
        <v>1158</v>
      </c>
      <c r="J163" s="61">
        <v>55500000</v>
      </c>
      <c r="K163" s="62" t="s">
        <v>628</v>
      </c>
    </row>
    <row r="164" spans="1:11" ht="21.9" customHeight="1" x14ac:dyDescent="0.3">
      <c r="A164" s="62">
        <v>1</v>
      </c>
      <c r="B164" s="108">
        <v>71745803</v>
      </c>
      <c r="C164" s="62" t="s">
        <v>1159</v>
      </c>
      <c r="D164" s="98" t="s">
        <v>1160</v>
      </c>
      <c r="E164" s="98">
        <v>1974</v>
      </c>
      <c r="F164" s="98">
        <f t="shared" si="6"/>
        <v>43</v>
      </c>
      <c r="G164" s="98" t="s">
        <v>668</v>
      </c>
      <c r="H164" s="61">
        <v>38995777</v>
      </c>
      <c r="I164" s="120" t="s">
        <v>1161</v>
      </c>
      <c r="J164" s="61">
        <v>87010000</v>
      </c>
      <c r="K164" s="62" t="s">
        <v>628</v>
      </c>
    </row>
    <row r="165" spans="1:11" ht="21.9" customHeight="1" x14ac:dyDescent="0.3">
      <c r="A165" s="62">
        <v>1</v>
      </c>
      <c r="B165" s="108">
        <v>98485536</v>
      </c>
      <c r="C165" s="62" t="s">
        <v>1162</v>
      </c>
      <c r="D165" s="98" t="s">
        <v>1163</v>
      </c>
      <c r="E165" s="98">
        <v>1963</v>
      </c>
      <c r="F165" s="98">
        <f t="shared" si="6"/>
        <v>54</v>
      </c>
      <c r="G165" s="98" t="s">
        <v>955</v>
      </c>
      <c r="H165" s="61">
        <v>14328238</v>
      </c>
      <c r="I165" s="120" t="s">
        <v>1164</v>
      </c>
      <c r="J165" s="61">
        <v>0</v>
      </c>
      <c r="K165" s="62" t="s">
        <v>628</v>
      </c>
    </row>
    <row r="166" spans="1:11" ht="21.9" customHeight="1" x14ac:dyDescent="0.3">
      <c r="A166" s="62">
        <v>1</v>
      </c>
      <c r="B166" s="107">
        <v>98498736</v>
      </c>
      <c r="C166" s="69" t="s">
        <v>1165</v>
      </c>
      <c r="D166" s="101">
        <v>24755</v>
      </c>
      <c r="E166" s="97">
        <v>1967</v>
      </c>
      <c r="F166" s="104">
        <f t="shared" si="6"/>
        <v>50</v>
      </c>
      <c r="G166" s="97" t="s">
        <v>863</v>
      </c>
      <c r="H166" s="61">
        <v>86807332</v>
      </c>
      <c r="I166" s="120" t="s">
        <v>1166</v>
      </c>
      <c r="J166" s="61">
        <v>217522292</v>
      </c>
      <c r="K166" s="62" t="s">
        <v>628</v>
      </c>
    </row>
    <row r="167" spans="1:11" ht="25.2" x14ac:dyDescent="0.3">
      <c r="A167" s="62">
        <v>1</v>
      </c>
      <c r="B167" s="108">
        <v>98500966</v>
      </c>
      <c r="C167" s="62" t="s">
        <v>1167</v>
      </c>
      <c r="D167" s="98" t="s">
        <v>1168</v>
      </c>
      <c r="E167" s="98">
        <v>1967</v>
      </c>
      <c r="F167" s="98">
        <v>40</v>
      </c>
      <c r="G167" s="98" t="s">
        <v>851</v>
      </c>
      <c r="H167" s="61">
        <v>66826025</v>
      </c>
      <c r="I167" s="123" t="s">
        <v>1169</v>
      </c>
      <c r="J167" s="61">
        <v>107944900</v>
      </c>
      <c r="K167" s="62" t="s">
        <v>628</v>
      </c>
    </row>
    <row r="168" spans="1:11" ht="21.9" customHeight="1" x14ac:dyDescent="0.3">
      <c r="A168" s="62">
        <v>1</v>
      </c>
      <c r="B168" s="108">
        <v>98534116</v>
      </c>
      <c r="C168" s="62" t="s">
        <v>1170</v>
      </c>
      <c r="D168" s="98" t="s">
        <v>1171</v>
      </c>
      <c r="E168" s="98">
        <v>1971</v>
      </c>
      <c r="F168" s="98">
        <f>+$F$1-E168</f>
        <v>46</v>
      </c>
      <c r="G168" s="98" t="s">
        <v>641</v>
      </c>
      <c r="H168" s="61">
        <v>4351252</v>
      </c>
      <c r="I168" s="123" t="s">
        <v>1172</v>
      </c>
      <c r="J168" s="61">
        <v>52200000</v>
      </c>
      <c r="K168" s="62" t="s">
        <v>628</v>
      </c>
    </row>
    <row r="169" spans="1:11" ht="21.9" customHeight="1" x14ac:dyDescent="0.3">
      <c r="A169" s="62">
        <v>1</v>
      </c>
      <c r="B169" s="108">
        <v>98546853</v>
      </c>
      <c r="C169" s="62" t="s">
        <v>1173</v>
      </c>
      <c r="D169" s="98" t="s">
        <v>1174</v>
      </c>
      <c r="E169" s="98">
        <v>1969</v>
      </c>
      <c r="F169" s="98">
        <f>+$F$1-E169</f>
        <v>48</v>
      </c>
      <c r="G169" s="98" t="s">
        <v>626</v>
      </c>
      <c r="H169" s="61">
        <v>4406609</v>
      </c>
      <c r="I169" s="123" t="s">
        <v>1175</v>
      </c>
      <c r="J169" s="61">
        <v>34129200</v>
      </c>
      <c r="K169" s="62" t="s">
        <v>628</v>
      </c>
    </row>
    <row r="170" spans="1:11" ht="21.9" customHeight="1" x14ac:dyDescent="0.3">
      <c r="A170" s="62">
        <v>1</v>
      </c>
      <c r="B170" s="108">
        <v>98572897</v>
      </c>
      <c r="C170" s="62" t="s">
        <v>1176</v>
      </c>
      <c r="D170" s="98" t="s">
        <v>1177</v>
      </c>
      <c r="E170" s="98">
        <v>1968</v>
      </c>
      <c r="F170" s="98">
        <f>+$F$1-E170</f>
        <v>49</v>
      </c>
      <c r="G170" s="98" t="s">
        <v>626</v>
      </c>
      <c r="H170" s="61">
        <v>9685226</v>
      </c>
      <c r="I170" s="123" t="s">
        <v>1178</v>
      </c>
      <c r="J170" s="61">
        <v>44408000</v>
      </c>
      <c r="K170" s="62" t="s">
        <v>628</v>
      </c>
    </row>
    <row r="171" spans="1:11" ht="21.9" customHeight="1" x14ac:dyDescent="0.3">
      <c r="A171" s="62">
        <v>1</v>
      </c>
      <c r="B171" s="108">
        <v>98644164</v>
      </c>
      <c r="C171" s="62" t="s">
        <v>1179</v>
      </c>
      <c r="D171" s="98" t="s">
        <v>1180</v>
      </c>
      <c r="E171" s="98">
        <v>1976</v>
      </c>
      <c r="F171" s="98">
        <v>40</v>
      </c>
      <c r="G171" s="98" t="s">
        <v>867</v>
      </c>
      <c r="H171" s="61">
        <v>64891896</v>
      </c>
      <c r="I171" s="123" t="s">
        <v>1181</v>
      </c>
      <c r="J171" s="61">
        <v>154104000</v>
      </c>
      <c r="K171" s="62" t="s">
        <v>628</v>
      </c>
    </row>
    <row r="172" spans="1:11" ht="21.9" customHeight="1" x14ac:dyDescent="0.3">
      <c r="A172" s="62">
        <v>1</v>
      </c>
      <c r="B172" s="108">
        <v>98664358</v>
      </c>
      <c r="C172" s="62" t="s">
        <v>1182</v>
      </c>
      <c r="D172" s="98" t="s">
        <v>1183</v>
      </c>
      <c r="E172" s="98">
        <v>1977</v>
      </c>
      <c r="F172" s="98">
        <f>+$F$1-E172</f>
        <v>40</v>
      </c>
      <c r="G172" s="98" t="s">
        <v>1110</v>
      </c>
      <c r="H172" s="61">
        <v>32593512</v>
      </c>
      <c r="I172" s="123" t="s">
        <v>1184</v>
      </c>
      <c r="J172" s="61">
        <v>55237500</v>
      </c>
      <c r="K172" s="62" t="s">
        <v>628</v>
      </c>
    </row>
    <row r="173" spans="1:11" ht="21.9" customHeight="1" x14ac:dyDescent="0.3">
      <c r="A173" s="62">
        <v>1</v>
      </c>
      <c r="B173" s="108">
        <v>42748599</v>
      </c>
      <c r="C173" s="62" t="s">
        <v>1185</v>
      </c>
      <c r="D173" s="99" t="s">
        <v>1186</v>
      </c>
      <c r="E173" s="98">
        <v>1956</v>
      </c>
      <c r="F173" s="98">
        <f>+$F$1-E173</f>
        <v>61</v>
      </c>
      <c r="G173" s="99" t="s">
        <v>1187</v>
      </c>
      <c r="H173" s="61">
        <v>1646408</v>
      </c>
      <c r="I173" s="124" t="s">
        <v>1188</v>
      </c>
      <c r="J173" s="61">
        <v>20000000</v>
      </c>
      <c r="K173" s="62" t="s">
        <v>628</v>
      </c>
    </row>
    <row r="174" spans="1:11" ht="21.9" customHeight="1" x14ac:dyDescent="0.3">
      <c r="A174" s="62">
        <v>1</v>
      </c>
      <c r="B174" s="108">
        <v>43865804</v>
      </c>
      <c r="C174" s="71" t="s">
        <v>1189</v>
      </c>
      <c r="D174" s="100">
        <v>28947</v>
      </c>
      <c r="E174" s="98">
        <v>1979</v>
      </c>
      <c r="F174" s="98">
        <f>+$F$1-E174</f>
        <v>38</v>
      </c>
      <c r="G174" s="100">
        <v>42895</v>
      </c>
      <c r="H174" s="72">
        <v>87605265</v>
      </c>
      <c r="I174" s="126" t="s">
        <v>1190</v>
      </c>
      <c r="J174" s="73">
        <v>132114930</v>
      </c>
      <c r="K174" s="62" t="s">
        <v>628</v>
      </c>
    </row>
    <row r="175" spans="1:11" ht="21.9" customHeight="1" x14ac:dyDescent="0.3">
      <c r="A175" s="62">
        <v>1</v>
      </c>
      <c r="B175" s="108">
        <v>42684661</v>
      </c>
      <c r="C175" s="71" t="s">
        <v>1191</v>
      </c>
      <c r="D175" s="100">
        <v>25433</v>
      </c>
      <c r="E175" s="98">
        <v>1969</v>
      </c>
      <c r="F175" s="98">
        <f t="shared" ref="F175:F178" si="7">+$F$1-E175</f>
        <v>48</v>
      </c>
      <c r="G175" s="100">
        <v>42895</v>
      </c>
      <c r="H175" s="72">
        <v>87605265</v>
      </c>
      <c r="I175" s="126" t="s">
        <v>1192</v>
      </c>
      <c r="J175" s="73">
        <v>134366400</v>
      </c>
      <c r="K175" s="62" t="s">
        <v>628</v>
      </c>
    </row>
    <row r="176" spans="1:11" ht="21.9" customHeight="1" x14ac:dyDescent="0.3">
      <c r="A176" s="62">
        <v>1</v>
      </c>
      <c r="B176" s="108">
        <v>39213559</v>
      </c>
      <c r="C176" s="71" t="s">
        <v>1193</v>
      </c>
      <c r="D176" s="100">
        <v>29325</v>
      </c>
      <c r="E176" s="98">
        <v>1980</v>
      </c>
      <c r="F176" s="98">
        <f t="shared" si="7"/>
        <v>37</v>
      </c>
      <c r="G176" s="100">
        <v>42944</v>
      </c>
      <c r="H176" s="72">
        <v>84042000</v>
      </c>
      <c r="I176" s="126" t="s">
        <v>1194</v>
      </c>
      <c r="J176" s="73">
        <v>120060000</v>
      </c>
      <c r="K176" s="62" t="s">
        <v>628</v>
      </c>
    </row>
    <row r="177" spans="1:11" ht="21.9" customHeight="1" x14ac:dyDescent="0.3">
      <c r="A177" s="62">
        <v>1</v>
      </c>
      <c r="B177" s="108">
        <v>31578455</v>
      </c>
      <c r="C177" s="71" t="s">
        <v>1195</v>
      </c>
      <c r="D177" s="100">
        <v>29841</v>
      </c>
      <c r="E177" s="98">
        <v>1981</v>
      </c>
      <c r="F177" s="98">
        <f t="shared" si="7"/>
        <v>36</v>
      </c>
      <c r="G177" s="100">
        <v>42951</v>
      </c>
      <c r="H177" s="72">
        <v>64965974</v>
      </c>
      <c r="I177" s="126" t="s">
        <v>1196</v>
      </c>
      <c r="J177" s="73">
        <v>208767512</v>
      </c>
      <c r="K177" s="62" t="s">
        <v>628</v>
      </c>
    </row>
    <row r="178" spans="1:11" ht="25.2" x14ac:dyDescent="0.3">
      <c r="A178" s="62">
        <v>1</v>
      </c>
      <c r="B178" s="113">
        <v>98520673</v>
      </c>
      <c r="C178" s="71" t="s">
        <v>1197</v>
      </c>
      <c r="D178" s="100">
        <v>24544</v>
      </c>
      <c r="E178" s="98">
        <v>1967</v>
      </c>
      <c r="F178" s="98">
        <f t="shared" si="7"/>
        <v>50</v>
      </c>
      <c r="G178" s="100">
        <v>42957</v>
      </c>
      <c r="H178" s="72">
        <v>87605265</v>
      </c>
      <c r="I178" s="126" t="s">
        <v>1198</v>
      </c>
      <c r="J178" s="73">
        <v>129048312</v>
      </c>
      <c r="K178" s="62" t="s">
        <v>628</v>
      </c>
    </row>
    <row r="179" spans="1:11" ht="25.2" x14ac:dyDescent="0.3">
      <c r="A179" s="62">
        <v>1</v>
      </c>
      <c r="B179" s="114">
        <v>3385821</v>
      </c>
      <c r="C179" s="62" t="s">
        <v>1199</v>
      </c>
      <c r="D179" s="100">
        <v>22395</v>
      </c>
      <c r="E179" s="98">
        <v>1961</v>
      </c>
      <c r="F179" s="98">
        <f>+'[1]DeudoresIncendio-VidaA3'!$F$1-E179</f>
        <v>56</v>
      </c>
      <c r="G179" s="100">
        <v>41975</v>
      </c>
      <c r="H179" s="70">
        <v>127279474</v>
      </c>
      <c r="I179" s="120" t="s">
        <v>1200</v>
      </c>
      <c r="J179" s="61">
        <v>95730000</v>
      </c>
      <c r="K179" s="62" t="s">
        <v>1201</v>
      </c>
    </row>
    <row r="180" spans="1:11" ht="21.9" customHeight="1" x14ac:dyDescent="0.3">
      <c r="A180" s="62">
        <v>1</v>
      </c>
      <c r="B180" s="114">
        <v>8319807</v>
      </c>
      <c r="C180" s="62" t="s">
        <v>1202</v>
      </c>
      <c r="D180" s="100">
        <v>18756</v>
      </c>
      <c r="E180" s="98">
        <v>1951</v>
      </c>
      <c r="F180" s="98">
        <f>+'[1]DeudoresIncendio-VidaA3'!$F$1-E180</f>
        <v>66</v>
      </c>
      <c r="G180" s="100">
        <v>39508</v>
      </c>
      <c r="H180" s="70">
        <v>890718</v>
      </c>
      <c r="I180" s="120" t="s">
        <v>1203</v>
      </c>
      <c r="J180" s="61">
        <v>40000000</v>
      </c>
      <c r="K180" s="62" t="s">
        <v>1201</v>
      </c>
    </row>
    <row r="181" spans="1:11" ht="21.9" customHeight="1" x14ac:dyDescent="0.3">
      <c r="A181" s="62">
        <v>1</v>
      </c>
      <c r="B181" s="114">
        <v>11793353</v>
      </c>
      <c r="C181" s="62" t="s">
        <v>1204</v>
      </c>
      <c r="D181" s="100">
        <v>22974</v>
      </c>
      <c r="E181" s="98">
        <v>1962</v>
      </c>
      <c r="F181" s="98">
        <f>+'[1]DeudoresIncendio-VidaA3'!$F$1-E181</f>
        <v>55</v>
      </c>
      <c r="G181" s="100">
        <v>41528</v>
      </c>
      <c r="H181" s="70">
        <v>77708635</v>
      </c>
      <c r="I181" s="120" t="s">
        <v>1205</v>
      </c>
      <c r="J181" s="61">
        <v>183166000</v>
      </c>
      <c r="K181" s="62" t="s">
        <v>1201</v>
      </c>
    </row>
    <row r="182" spans="1:11" ht="21.9" customHeight="1" x14ac:dyDescent="0.3">
      <c r="A182" s="62">
        <v>1</v>
      </c>
      <c r="B182" s="114">
        <v>15317954</v>
      </c>
      <c r="C182" s="62" t="s">
        <v>1206</v>
      </c>
      <c r="D182" s="100">
        <v>19962</v>
      </c>
      <c r="E182" s="98">
        <v>1954</v>
      </c>
      <c r="F182" s="98">
        <f>+'[1]DeudoresIncendio-VidaA3'!$F$1-E182</f>
        <v>63</v>
      </c>
      <c r="G182" s="100">
        <v>40129</v>
      </c>
      <c r="H182" s="70">
        <v>34482364.060463332</v>
      </c>
      <c r="I182" s="121" t="s">
        <v>1207</v>
      </c>
      <c r="J182" s="61">
        <v>49000000</v>
      </c>
      <c r="K182" s="62" t="s">
        <v>1201</v>
      </c>
    </row>
    <row r="183" spans="1:11" ht="21.9" customHeight="1" x14ac:dyDescent="0.3">
      <c r="A183" s="62">
        <v>1</v>
      </c>
      <c r="B183" s="114">
        <v>21396402</v>
      </c>
      <c r="C183" s="62" t="s">
        <v>1208</v>
      </c>
      <c r="D183" s="100">
        <v>20502</v>
      </c>
      <c r="E183" s="98">
        <v>1956</v>
      </c>
      <c r="F183" s="98">
        <f>+'[1]DeudoresIncendio-VidaA3'!$F$1-E183</f>
        <v>61</v>
      </c>
      <c r="G183" s="100">
        <v>41135</v>
      </c>
      <c r="H183" s="70">
        <v>70453257</v>
      </c>
      <c r="I183" s="121" t="s">
        <v>1209</v>
      </c>
      <c r="J183" s="61">
        <v>120000000</v>
      </c>
      <c r="K183" s="62" t="s">
        <v>1201</v>
      </c>
    </row>
    <row r="184" spans="1:11" ht="21.9" customHeight="1" x14ac:dyDescent="0.3">
      <c r="A184" s="62">
        <v>1</v>
      </c>
      <c r="B184" s="114">
        <v>21425645</v>
      </c>
      <c r="C184" s="62" t="s">
        <v>1210</v>
      </c>
      <c r="D184" s="100">
        <v>20774</v>
      </c>
      <c r="E184" s="98">
        <v>1956</v>
      </c>
      <c r="F184" s="98">
        <v>61</v>
      </c>
      <c r="G184" s="100">
        <v>40739</v>
      </c>
      <c r="H184" s="70">
        <v>49596600</v>
      </c>
      <c r="I184" s="125" t="s">
        <v>1211</v>
      </c>
      <c r="J184" s="61">
        <v>137614000</v>
      </c>
      <c r="K184" s="62" t="s">
        <v>1201</v>
      </c>
    </row>
    <row r="185" spans="1:11" ht="21.9" customHeight="1" x14ac:dyDescent="0.3">
      <c r="A185" s="62">
        <v>1</v>
      </c>
      <c r="B185" s="114">
        <v>21525093</v>
      </c>
      <c r="C185" s="62" t="s">
        <v>1212</v>
      </c>
      <c r="D185" s="100">
        <v>21738</v>
      </c>
      <c r="E185" s="98">
        <v>1959</v>
      </c>
      <c r="F185" s="98">
        <f>+'[1]DeudoresIncendio-VidaA3'!$F$1-E185</f>
        <v>58</v>
      </c>
      <c r="G185" s="100">
        <v>41729</v>
      </c>
      <c r="H185" s="70">
        <v>23002266</v>
      </c>
      <c r="I185" s="120" t="s">
        <v>1213</v>
      </c>
      <c r="J185" s="61">
        <v>90000000</v>
      </c>
      <c r="K185" s="62" t="s">
        <v>1201</v>
      </c>
    </row>
    <row r="186" spans="1:11" ht="25.2" x14ac:dyDescent="0.3">
      <c r="A186" s="62">
        <v>1</v>
      </c>
      <c r="B186" s="114">
        <v>21577295</v>
      </c>
      <c r="C186" s="62" t="s">
        <v>1214</v>
      </c>
      <c r="D186" s="100">
        <v>23967</v>
      </c>
      <c r="E186" s="98">
        <v>1965</v>
      </c>
      <c r="F186" s="98">
        <f>+'[1]DeudoresIncendio-VidaA3'!$F$1-E186</f>
        <v>52</v>
      </c>
      <c r="G186" s="100">
        <v>42664</v>
      </c>
      <c r="H186" s="70">
        <v>107691517</v>
      </c>
      <c r="I186" s="120" t="s">
        <v>1215</v>
      </c>
      <c r="J186" s="61">
        <v>123644500</v>
      </c>
      <c r="K186" s="62" t="s">
        <v>1201</v>
      </c>
    </row>
    <row r="187" spans="1:11" ht="21.9" customHeight="1" x14ac:dyDescent="0.3">
      <c r="A187" s="62">
        <v>1</v>
      </c>
      <c r="B187" s="114">
        <v>21608673</v>
      </c>
      <c r="C187" s="62" t="s">
        <v>1216</v>
      </c>
      <c r="D187" s="100">
        <v>18347</v>
      </c>
      <c r="E187" s="98">
        <v>1950</v>
      </c>
      <c r="F187" s="98">
        <f>+'[1]DeudoresIncendio-VidaA3'!$F$1-E187</f>
        <v>67</v>
      </c>
      <c r="G187" s="100">
        <v>40052</v>
      </c>
      <c r="H187" s="70">
        <v>24627439</v>
      </c>
      <c r="I187" s="104" t="s">
        <v>1217</v>
      </c>
      <c r="J187" s="61">
        <v>97200000</v>
      </c>
      <c r="K187" s="62" t="s">
        <v>1201</v>
      </c>
    </row>
    <row r="188" spans="1:11" ht="21.9" customHeight="1" x14ac:dyDescent="0.3">
      <c r="A188" s="62">
        <v>1</v>
      </c>
      <c r="B188" s="114">
        <v>21784642</v>
      </c>
      <c r="C188" s="62" t="s">
        <v>1218</v>
      </c>
      <c r="D188" s="100">
        <v>19741</v>
      </c>
      <c r="E188" s="98">
        <v>1954</v>
      </c>
      <c r="F188" s="98">
        <f>+'[1]DeudoresIncendio-VidaA3'!$F$1-E188</f>
        <v>63</v>
      </c>
      <c r="G188" s="100">
        <v>40766</v>
      </c>
      <c r="H188" s="70">
        <v>50499744</v>
      </c>
      <c r="I188" s="120" t="s">
        <v>1219</v>
      </c>
      <c r="J188" s="61">
        <v>90000000</v>
      </c>
      <c r="K188" s="62" t="s">
        <v>1201</v>
      </c>
    </row>
    <row r="189" spans="1:11" ht="21.9" customHeight="1" x14ac:dyDescent="0.3">
      <c r="A189" s="62">
        <v>1</v>
      </c>
      <c r="B189" s="114">
        <v>21953614</v>
      </c>
      <c r="C189" s="62" t="s">
        <v>1220</v>
      </c>
      <c r="D189" s="100">
        <v>22469</v>
      </c>
      <c r="E189" s="98">
        <v>1961</v>
      </c>
      <c r="F189" s="98">
        <f>+'[1]DeudoresIncendio-VidaA3'!$F$1-E189</f>
        <v>56</v>
      </c>
      <c r="G189" s="100">
        <v>42618</v>
      </c>
      <c r="H189" s="70">
        <v>45723738</v>
      </c>
      <c r="I189" s="120" t="s">
        <v>1221</v>
      </c>
      <c r="J189" s="61">
        <v>56106945</v>
      </c>
      <c r="K189" s="62" t="s">
        <v>1201</v>
      </c>
    </row>
    <row r="190" spans="1:11" ht="21.9" customHeight="1" x14ac:dyDescent="0.3">
      <c r="A190" s="62">
        <v>1</v>
      </c>
      <c r="B190" s="114">
        <v>22129561</v>
      </c>
      <c r="C190" s="62" t="s">
        <v>1222</v>
      </c>
      <c r="D190" s="100">
        <v>22076</v>
      </c>
      <c r="E190" s="98">
        <v>1960</v>
      </c>
      <c r="F190" s="98">
        <f>+'[1]DeudoresIncendio-VidaA3'!$F$1-E190</f>
        <v>57</v>
      </c>
      <c r="G190" s="100">
        <v>39842</v>
      </c>
      <c r="H190" s="70">
        <v>6792322</v>
      </c>
      <c r="I190" s="120" t="s">
        <v>1223</v>
      </c>
      <c r="J190" s="61">
        <v>70210000</v>
      </c>
      <c r="K190" s="62" t="s">
        <v>1201</v>
      </c>
    </row>
    <row r="191" spans="1:11" ht="21.9" customHeight="1" x14ac:dyDescent="0.3">
      <c r="A191" s="62">
        <v>1</v>
      </c>
      <c r="B191" s="114">
        <v>32308450</v>
      </c>
      <c r="C191" s="62" t="s">
        <v>1224</v>
      </c>
      <c r="D191" s="100">
        <v>19372</v>
      </c>
      <c r="E191" s="98">
        <v>1953</v>
      </c>
      <c r="F191" s="98">
        <f>+'[1]DeudoresIncendio-VidaA3'!$F$1-E191</f>
        <v>64</v>
      </c>
      <c r="G191" s="100">
        <v>40589</v>
      </c>
      <c r="H191" s="70">
        <v>42217299</v>
      </c>
      <c r="I191" s="121" t="s">
        <v>1225</v>
      </c>
      <c r="J191" s="61">
        <v>120000000</v>
      </c>
      <c r="K191" s="62" t="s">
        <v>1201</v>
      </c>
    </row>
    <row r="192" spans="1:11" ht="21.9" customHeight="1" x14ac:dyDescent="0.3">
      <c r="A192" s="62">
        <v>1</v>
      </c>
      <c r="B192" s="114">
        <v>32312815</v>
      </c>
      <c r="C192" s="62" t="s">
        <v>1226</v>
      </c>
      <c r="D192" s="100">
        <v>20761</v>
      </c>
      <c r="E192" s="98">
        <v>1956</v>
      </c>
      <c r="F192" s="98">
        <f>+'[1]DeudoresIncendio-VidaA3'!$F$1-E192</f>
        <v>61</v>
      </c>
      <c r="G192" s="100">
        <v>40532</v>
      </c>
      <c r="H192" s="70">
        <v>42675016</v>
      </c>
      <c r="I192" s="121" t="s">
        <v>1227</v>
      </c>
      <c r="J192" s="61">
        <v>243358157</v>
      </c>
      <c r="K192" s="62" t="s">
        <v>1201</v>
      </c>
    </row>
    <row r="193" spans="1:11" ht="33.6" x14ac:dyDescent="0.3">
      <c r="A193" s="62">
        <v>1</v>
      </c>
      <c r="B193" s="114">
        <v>32314768</v>
      </c>
      <c r="C193" s="62" t="s">
        <v>1228</v>
      </c>
      <c r="D193" s="100">
        <v>21104</v>
      </c>
      <c r="E193" s="98">
        <v>1957</v>
      </c>
      <c r="F193" s="98">
        <f>+'[1]DeudoresIncendio-VidaA3'!$F$1-E193</f>
        <v>60</v>
      </c>
      <c r="G193" s="100">
        <v>40831</v>
      </c>
      <c r="H193" s="70">
        <v>19276023</v>
      </c>
      <c r="I193" s="120" t="s">
        <v>1229</v>
      </c>
      <c r="J193" s="61">
        <v>85000000</v>
      </c>
      <c r="K193" s="62" t="s">
        <v>1201</v>
      </c>
    </row>
    <row r="194" spans="1:11" ht="21.9" customHeight="1" x14ac:dyDescent="0.3">
      <c r="A194" s="62">
        <v>1</v>
      </c>
      <c r="B194" s="114">
        <v>32315141</v>
      </c>
      <c r="C194" s="62" t="s">
        <v>1230</v>
      </c>
      <c r="D194" s="100">
        <v>20086</v>
      </c>
      <c r="E194" s="98">
        <v>1954</v>
      </c>
      <c r="F194" s="98">
        <f>+'[1]DeudoresIncendio-VidaA3'!$F$1-E194</f>
        <v>63</v>
      </c>
      <c r="G194" s="100">
        <v>40696</v>
      </c>
      <c r="H194" s="70">
        <v>9488478</v>
      </c>
      <c r="I194" s="125" t="s">
        <v>1231</v>
      </c>
      <c r="J194" s="61">
        <v>70000000</v>
      </c>
      <c r="K194" s="62" t="s">
        <v>1201</v>
      </c>
    </row>
    <row r="195" spans="1:11" ht="21.9" customHeight="1" x14ac:dyDescent="0.3">
      <c r="A195" s="62">
        <v>1</v>
      </c>
      <c r="B195" s="114">
        <v>32330471</v>
      </c>
      <c r="C195" s="62" t="s">
        <v>1232</v>
      </c>
      <c r="D195" s="100">
        <v>16642</v>
      </c>
      <c r="E195" s="98">
        <v>1945</v>
      </c>
      <c r="F195" s="98">
        <f>+'[1]DeudoresIncendio-VidaA3'!$F$1-E195</f>
        <v>72</v>
      </c>
      <c r="G195" s="100">
        <v>39290</v>
      </c>
      <c r="H195" s="70">
        <v>12304560</v>
      </c>
      <c r="I195" s="120" t="s">
        <v>1233</v>
      </c>
      <c r="J195" s="61">
        <v>30000000</v>
      </c>
      <c r="K195" s="62" t="s">
        <v>1201</v>
      </c>
    </row>
    <row r="196" spans="1:11" ht="21.9" customHeight="1" x14ac:dyDescent="0.3">
      <c r="A196" s="62">
        <v>1</v>
      </c>
      <c r="B196" s="114">
        <v>32428096</v>
      </c>
      <c r="C196" s="62" t="s">
        <v>1234</v>
      </c>
      <c r="D196" s="100">
        <v>17164</v>
      </c>
      <c r="E196" s="98">
        <v>1946</v>
      </c>
      <c r="F196" s="98">
        <f>+'[1]DeudoresIncendio-VidaA3'!$F$1-E196</f>
        <v>71</v>
      </c>
      <c r="G196" s="100">
        <v>37113</v>
      </c>
      <c r="H196" s="70">
        <v>18354904.188498046</v>
      </c>
      <c r="I196" s="121" t="s">
        <v>1235</v>
      </c>
      <c r="J196" s="61">
        <v>20000000</v>
      </c>
      <c r="K196" s="62" t="s">
        <v>1201</v>
      </c>
    </row>
    <row r="197" spans="1:11" ht="25.2" x14ac:dyDescent="0.3">
      <c r="A197" s="62">
        <v>1</v>
      </c>
      <c r="B197" s="114">
        <v>32523172</v>
      </c>
      <c r="C197" s="62" t="s">
        <v>1236</v>
      </c>
      <c r="D197" s="100">
        <v>21110</v>
      </c>
      <c r="E197" s="98">
        <v>1957</v>
      </c>
      <c r="F197" s="98">
        <f>+'[1]DeudoresIncendio-VidaA3'!$F$1-E197</f>
        <v>60</v>
      </c>
      <c r="G197" s="100">
        <v>40831</v>
      </c>
      <c r="H197" s="70">
        <v>4863919</v>
      </c>
      <c r="I197" s="120" t="s">
        <v>1237</v>
      </c>
      <c r="J197" s="61">
        <v>90000000</v>
      </c>
      <c r="K197" s="62" t="s">
        <v>1201</v>
      </c>
    </row>
    <row r="198" spans="1:11" ht="21.9" customHeight="1" x14ac:dyDescent="0.3">
      <c r="A198" s="62">
        <v>1</v>
      </c>
      <c r="B198" s="114">
        <v>32523389</v>
      </c>
      <c r="C198" s="62" t="s">
        <v>1238</v>
      </c>
      <c r="D198" s="100">
        <v>19982</v>
      </c>
      <c r="E198" s="98">
        <v>1954</v>
      </c>
      <c r="F198" s="98">
        <f>+'[1]DeudoresIncendio-VidaA3'!$F$1-E198</f>
        <v>63</v>
      </c>
      <c r="G198" s="100">
        <v>40975</v>
      </c>
      <c r="H198" s="70">
        <v>11313879</v>
      </c>
      <c r="I198" s="122" t="s">
        <v>1239</v>
      </c>
      <c r="J198" s="61">
        <v>175500000</v>
      </c>
      <c r="K198" s="62" t="s">
        <v>1201</v>
      </c>
    </row>
    <row r="199" spans="1:11" ht="21.9" customHeight="1" x14ac:dyDescent="0.3">
      <c r="A199" s="62">
        <v>1</v>
      </c>
      <c r="B199" s="114">
        <v>32525246</v>
      </c>
      <c r="C199" s="62" t="s">
        <v>1240</v>
      </c>
      <c r="D199" s="100">
        <v>19209</v>
      </c>
      <c r="E199" s="98">
        <v>1952</v>
      </c>
      <c r="F199" s="98">
        <f>+'[1]DeudoresIncendio-VidaA3'!$F$1-E199</f>
        <v>65</v>
      </c>
      <c r="G199" s="100">
        <v>39461</v>
      </c>
      <c r="H199" s="70">
        <v>9630025</v>
      </c>
      <c r="I199" s="104" t="s">
        <v>1241</v>
      </c>
      <c r="J199" s="61">
        <v>85000000</v>
      </c>
      <c r="K199" s="62" t="s">
        <v>1201</v>
      </c>
    </row>
    <row r="200" spans="1:11" ht="21.9" customHeight="1" x14ac:dyDescent="0.3">
      <c r="A200" s="62">
        <v>1</v>
      </c>
      <c r="B200" s="114">
        <v>32526208</v>
      </c>
      <c r="C200" s="62" t="s">
        <v>1242</v>
      </c>
      <c r="D200" s="100">
        <v>20015</v>
      </c>
      <c r="E200" s="98">
        <v>1954</v>
      </c>
      <c r="F200" s="98">
        <f>+'[1]DeudoresIncendio-VidaA3'!$F$1-E200</f>
        <v>63</v>
      </c>
      <c r="G200" s="100">
        <v>40039</v>
      </c>
      <c r="H200" s="70">
        <v>3933150.6521277614</v>
      </c>
      <c r="I200" s="125" t="s">
        <v>1243</v>
      </c>
      <c r="J200" s="61">
        <v>19000000</v>
      </c>
      <c r="K200" s="62" t="s">
        <v>1201</v>
      </c>
    </row>
    <row r="201" spans="1:11" ht="21.9" customHeight="1" x14ac:dyDescent="0.3">
      <c r="A201" s="62">
        <v>1</v>
      </c>
      <c r="B201" s="114">
        <v>32536794</v>
      </c>
      <c r="C201" s="62" t="s">
        <v>1244</v>
      </c>
      <c r="D201" s="100">
        <v>20911</v>
      </c>
      <c r="E201" s="98">
        <v>1957</v>
      </c>
      <c r="F201" s="98">
        <f>+'[1]DeudoresIncendio-VidaA3'!$F$1-E201</f>
        <v>60</v>
      </c>
      <c r="G201" s="100">
        <v>41572</v>
      </c>
      <c r="H201" s="70">
        <v>41482143</v>
      </c>
      <c r="I201" s="104" t="s">
        <v>1245</v>
      </c>
      <c r="J201" s="61">
        <v>137000000</v>
      </c>
      <c r="K201" s="62" t="s">
        <v>1201</v>
      </c>
    </row>
    <row r="202" spans="1:11" ht="21.9" customHeight="1" x14ac:dyDescent="0.3">
      <c r="A202" s="62">
        <v>1</v>
      </c>
      <c r="B202" s="114">
        <v>32539715</v>
      </c>
      <c r="C202" s="62" t="s">
        <v>1246</v>
      </c>
      <c r="D202" s="100">
        <v>20371</v>
      </c>
      <c r="E202" s="98">
        <v>1955</v>
      </c>
      <c r="F202" s="98">
        <f>+'[1]DeudoresIncendio-VidaA3'!$F$1-E202</f>
        <v>62</v>
      </c>
      <c r="G202" s="100">
        <v>39842</v>
      </c>
      <c r="H202" s="70">
        <v>7722575</v>
      </c>
      <c r="I202" s="127" t="s">
        <v>1247</v>
      </c>
      <c r="J202" s="61">
        <v>48000000</v>
      </c>
      <c r="K202" s="62" t="s">
        <v>1201</v>
      </c>
    </row>
    <row r="203" spans="1:11" ht="21.9" customHeight="1" x14ac:dyDescent="0.3">
      <c r="A203" s="62">
        <v>1</v>
      </c>
      <c r="B203" s="114">
        <v>32542890</v>
      </c>
      <c r="C203" s="62" t="s">
        <v>1248</v>
      </c>
      <c r="D203" s="100">
        <v>20868</v>
      </c>
      <c r="E203" s="98">
        <v>1957</v>
      </c>
      <c r="F203" s="98">
        <f>+'[1]DeudoresIncendio-VidaA3'!$F$1-E203</f>
        <v>60</v>
      </c>
      <c r="G203" s="100">
        <v>39496</v>
      </c>
      <c r="H203" s="70">
        <v>18673242.593213502</v>
      </c>
      <c r="I203" s="124" t="s">
        <v>1249</v>
      </c>
      <c r="J203" s="61">
        <v>70000000</v>
      </c>
      <c r="K203" s="62" t="s">
        <v>1201</v>
      </c>
    </row>
    <row r="204" spans="1:11" ht="21.9" customHeight="1" x14ac:dyDescent="0.3">
      <c r="A204" s="62">
        <v>1</v>
      </c>
      <c r="B204" s="114">
        <v>41497608</v>
      </c>
      <c r="C204" s="62" t="s">
        <v>1250</v>
      </c>
      <c r="D204" s="100">
        <v>18698</v>
      </c>
      <c r="E204" s="98">
        <v>1951</v>
      </c>
      <c r="F204" s="98">
        <f>+'[1]DeudoresIncendio-VidaA3'!$F$1-E204</f>
        <v>66</v>
      </c>
      <c r="G204" s="100">
        <v>39842</v>
      </c>
      <c r="H204" s="70">
        <v>19517205.517829571</v>
      </c>
      <c r="I204" s="124" t="s">
        <v>1251</v>
      </c>
      <c r="J204" s="61">
        <v>84000000</v>
      </c>
      <c r="K204" s="62" t="s">
        <v>1201</v>
      </c>
    </row>
    <row r="205" spans="1:11" ht="21.9" customHeight="1" x14ac:dyDescent="0.3">
      <c r="A205" s="62">
        <v>1</v>
      </c>
      <c r="B205" s="114">
        <v>42677724</v>
      </c>
      <c r="C205" s="62" t="s">
        <v>1252</v>
      </c>
      <c r="D205" s="100">
        <v>21523</v>
      </c>
      <c r="E205" s="98">
        <v>1958</v>
      </c>
      <c r="F205" s="98">
        <f>+'[1]DeudoresIncendio-VidaA3'!$F$1-E205</f>
        <v>59</v>
      </c>
      <c r="G205" s="100">
        <v>39842</v>
      </c>
      <c r="H205" s="70">
        <v>2241881</v>
      </c>
      <c r="I205" s="125" t="s">
        <v>1253</v>
      </c>
      <c r="J205" s="61">
        <v>20033250</v>
      </c>
      <c r="K205" s="62" t="s">
        <v>1201</v>
      </c>
    </row>
    <row r="206" spans="1:11" ht="21.9" customHeight="1" x14ac:dyDescent="0.3">
      <c r="A206" s="62">
        <v>1</v>
      </c>
      <c r="B206" s="114">
        <v>42746521</v>
      </c>
      <c r="C206" s="62" t="s">
        <v>1254</v>
      </c>
      <c r="D206" s="100">
        <v>20790</v>
      </c>
      <c r="E206" s="98">
        <v>1956</v>
      </c>
      <c r="F206" s="98">
        <f>+'[1]DeudoresIncendio-VidaA3'!$F$1-E206</f>
        <v>61</v>
      </c>
      <c r="G206" s="100">
        <v>40117</v>
      </c>
      <c r="H206" s="70">
        <v>13156185</v>
      </c>
      <c r="I206" s="120" t="s">
        <v>1255</v>
      </c>
      <c r="J206" s="61">
        <v>20000000</v>
      </c>
      <c r="K206" s="62" t="s">
        <v>1201</v>
      </c>
    </row>
    <row r="207" spans="1:11" ht="27.75" customHeight="1" x14ac:dyDescent="0.3">
      <c r="A207" s="62">
        <v>1</v>
      </c>
      <c r="B207" s="114">
        <v>42756519</v>
      </c>
      <c r="C207" s="62" t="s">
        <v>1256</v>
      </c>
      <c r="D207" s="100">
        <v>22038</v>
      </c>
      <c r="E207" s="98">
        <v>1960</v>
      </c>
      <c r="F207" s="98">
        <f>+'[1]DeudoresIncendio-VidaA3'!$F$1-E207</f>
        <v>57</v>
      </c>
      <c r="G207" s="100">
        <v>39842</v>
      </c>
      <c r="H207" s="70">
        <v>1625070</v>
      </c>
      <c r="I207" s="124" t="s">
        <v>1257</v>
      </c>
      <c r="J207" s="61">
        <v>60000000</v>
      </c>
      <c r="K207" s="62" t="s">
        <v>1201</v>
      </c>
    </row>
    <row r="208" spans="1:11" ht="21.9" customHeight="1" x14ac:dyDescent="0.3">
      <c r="A208" s="62">
        <v>1</v>
      </c>
      <c r="B208" s="114">
        <v>42960711</v>
      </c>
      <c r="C208" s="62" t="s">
        <v>1258</v>
      </c>
      <c r="D208" s="100">
        <v>21367</v>
      </c>
      <c r="E208" s="98">
        <v>1958</v>
      </c>
      <c r="F208" s="98">
        <f>+'[1]DeudoresIncendio-VidaA3'!$F$1-E208</f>
        <v>59</v>
      </c>
      <c r="G208" s="100">
        <v>41460</v>
      </c>
      <c r="H208" s="70">
        <v>14073833</v>
      </c>
      <c r="I208" s="124" t="s">
        <v>1259</v>
      </c>
      <c r="J208" s="61">
        <v>77077000</v>
      </c>
      <c r="K208" s="62" t="s">
        <v>1201</v>
      </c>
    </row>
    <row r="209" spans="1:11" ht="15.75" customHeight="1" x14ac:dyDescent="0.3">
      <c r="A209" s="62">
        <v>1</v>
      </c>
      <c r="B209" s="114">
        <v>42961556</v>
      </c>
      <c r="C209" s="62" t="s">
        <v>1260</v>
      </c>
      <c r="D209" s="100">
        <v>18841</v>
      </c>
      <c r="E209" s="98">
        <v>1951</v>
      </c>
      <c r="F209" s="98">
        <f>+'[1]DeudoresIncendio-VidaA3'!$F$1-E209</f>
        <v>66</v>
      </c>
      <c r="G209" s="100">
        <v>40240</v>
      </c>
      <c r="H209" s="70">
        <v>3620251</v>
      </c>
      <c r="I209" s="120" t="s">
        <v>1261</v>
      </c>
      <c r="J209" s="61">
        <v>36000000</v>
      </c>
      <c r="K209" s="62" t="s">
        <v>1201</v>
      </c>
    </row>
    <row r="210" spans="1:11" ht="28.5" customHeight="1" x14ac:dyDescent="0.3">
      <c r="A210" s="62">
        <v>1</v>
      </c>
      <c r="B210" s="114">
        <v>42963199</v>
      </c>
      <c r="C210" s="62" t="s">
        <v>1262</v>
      </c>
      <c r="D210" s="100">
        <v>21268</v>
      </c>
      <c r="E210" s="98">
        <v>1958</v>
      </c>
      <c r="F210" s="98">
        <f>+'[1]DeudoresIncendio-VidaA3'!$F$1-E210</f>
        <v>59</v>
      </c>
      <c r="G210" s="100">
        <v>40017</v>
      </c>
      <c r="H210" s="70">
        <v>25242299.778615192</v>
      </c>
      <c r="I210" s="120" t="s">
        <v>1263</v>
      </c>
      <c r="J210" s="61">
        <v>49291000</v>
      </c>
      <c r="K210" s="62" t="s">
        <v>1201</v>
      </c>
    </row>
    <row r="211" spans="1:11" ht="21.9" customHeight="1" x14ac:dyDescent="0.3">
      <c r="A211" s="62">
        <v>1</v>
      </c>
      <c r="B211" s="114">
        <v>42988772</v>
      </c>
      <c r="C211" s="62" t="s">
        <v>1264</v>
      </c>
      <c r="D211" s="100">
        <v>19616</v>
      </c>
      <c r="E211" s="98">
        <v>1953</v>
      </c>
      <c r="F211" s="98">
        <f>+'[1]DeudoresIncendio-VidaA3'!$F$1-E211</f>
        <v>64</v>
      </c>
      <c r="G211" s="100">
        <v>40359</v>
      </c>
      <c r="H211" s="70">
        <v>45056942</v>
      </c>
      <c r="I211" s="121" t="s">
        <v>1265</v>
      </c>
      <c r="J211" s="61">
        <v>210000000</v>
      </c>
      <c r="K211" s="62" t="s">
        <v>1201</v>
      </c>
    </row>
    <row r="212" spans="1:11" ht="21.9" customHeight="1" x14ac:dyDescent="0.3">
      <c r="A212" s="62">
        <v>1</v>
      </c>
      <c r="B212" s="114">
        <v>42993434</v>
      </c>
      <c r="C212" s="62" t="s">
        <v>1266</v>
      </c>
      <c r="D212" s="100">
        <v>20306</v>
      </c>
      <c r="E212" s="98">
        <v>1955</v>
      </c>
      <c r="F212" s="98">
        <f>+'[1]DeudoresIncendio-VidaA3'!$F$1-E212</f>
        <v>62</v>
      </c>
      <c r="G212" s="100">
        <v>40555</v>
      </c>
      <c r="H212" s="70">
        <v>47858186</v>
      </c>
      <c r="I212" s="121" t="s">
        <v>1267</v>
      </c>
      <c r="J212" s="61">
        <v>122000000</v>
      </c>
      <c r="K212" s="62" t="s">
        <v>1201</v>
      </c>
    </row>
    <row r="213" spans="1:11" ht="15" customHeight="1" x14ac:dyDescent="0.3">
      <c r="A213" s="62">
        <v>1</v>
      </c>
      <c r="B213" s="114">
        <v>42997012</v>
      </c>
      <c r="C213" s="62" t="s">
        <v>1268</v>
      </c>
      <c r="D213" s="100">
        <v>21377</v>
      </c>
      <c r="E213" s="98">
        <v>1958</v>
      </c>
      <c r="F213" s="98">
        <f>+'[1]DeudoresIncendio-VidaA3'!$F$1-E213</f>
        <v>59</v>
      </c>
      <c r="G213" s="100">
        <v>41124</v>
      </c>
      <c r="H213" s="70">
        <v>70160783</v>
      </c>
      <c r="I213" s="122" t="s">
        <v>1269</v>
      </c>
      <c r="J213" s="61">
        <v>102900000</v>
      </c>
      <c r="K213" s="62" t="s">
        <v>1201</v>
      </c>
    </row>
    <row r="214" spans="1:11" ht="25.2" x14ac:dyDescent="0.3">
      <c r="A214" s="62">
        <v>1</v>
      </c>
      <c r="B214" s="114">
        <v>43004835</v>
      </c>
      <c r="C214" s="62" t="s">
        <v>1270</v>
      </c>
      <c r="D214" s="100">
        <v>21075</v>
      </c>
      <c r="E214" s="98">
        <v>1957</v>
      </c>
      <c r="F214" s="98">
        <f>+'[1]DeudoresIncendio-VidaA3'!$F$1-E214</f>
        <v>60</v>
      </c>
      <c r="G214" s="100">
        <v>40240</v>
      </c>
      <c r="H214" s="70">
        <v>26212405</v>
      </c>
      <c r="I214" s="120" t="s">
        <v>1271</v>
      </c>
      <c r="J214" s="61">
        <v>45000000</v>
      </c>
      <c r="K214" s="62" t="s">
        <v>1201</v>
      </c>
    </row>
    <row r="215" spans="1:11" ht="21.9" customHeight="1" x14ac:dyDescent="0.3">
      <c r="A215" s="62">
        <v>1</v>
      </c>
      <c r="B215" s="114">
        <v>43004899</v>
      </c>
      <c r="C215" s="62" t="s">
        <v>1272</v>
      </c>
      <c r="D215" s="100">
        <v>21645</v>
      </c>
      <c r="E215" s="98">
        <v>1959</v>
      </c>
      <c r="F215" s="98">
        <f>+'[1]DeudoresIncendio-VidaA3'!$F$1-E215</f>
        <v>58</v>
      </c>
      <c r="G215" s="100">
        <v>40732</v>
      </c>
      <c r="H215" s="70">
        <v>46038699</v>
      </c>
      <c r="I215" s="128" t="s">
        <v>1273</v>
      </c>
      <c r="J215" s="61">
        <v>156250000</v>
      </c>
      <c r="K215" s="62" t="s">
        <v>1201</v>
      </c>
    </row>
    <row r="216" spans="1:11" ht="21.9" customHeight="1" x14ac:dyDescent="0.3">
      <c r="A216" s="62">
        <v>1</v>
      </c>
      <c r="B216" s="114">
        <v>43006763</v>
      </c>
      <c r="C216" s="62" t="s">
        <v>1274</v>
      </c>
      <c r="D216" s="100">
        <v>21304</v>
      </c>
      <c r="E216" s="98">
        <v>1958</v>
      </c>
      <c r="F216" s="98">
        <f>+'[1]DeudoresIncendio-VidaA3'!$F$1-E216</f>
        <v>59</v>
      </c>
      <c r="G216" s="100">
        <v>39842</v>
      </c>
      <c r="H216" s="70">
        <v>13246722</v>
      </c>
      <c r="I216" s="120" t="s">
        <v>1275</v>
      </c>
      <c r="J216" s="61">
        <v>45270000</v>
      </c>
      <c r="K216" s="62" t="s">
        <v>1201</v>
      </c>
    </row>
    <row r="217" spans="1:11" ht="21.9" customHeight="1" x14ac:dyDescent="0.3">
      <c r="A217" s="62">
        <v>1</v>
      </c>
      <c r="B217" s="114">
        <v>43010285</v>
      </c>
      <c r="C217" s="62" t="s">
        <v>1276</v>
      </c>
      <c r="D217" s="100">
        <v>21880</v>
      </c>
      <c r="E217" s="98">
        <v>1959</v>
      </c>
      <c r="F217" s="98">
        <f>+'[1]DeudoresIncendio-VidaA3'!$F$1-E217</f>
        <v>58</v>
      </c>
      <c r="G217" s="100">
        <v>40831</v>
      </c>
      <c r="H217" s="70">
        <v>6513917</v>
      </c>
      <c r="I217" s="120" t="s">
        <v>1277</v>
      </c>
      <c r="J217" s="61">
        <v>45000000</v>
      </c>
      <c r="K217" s="62" t="s">
        <v>1201</v>
      </c>
    </row>
    <row r="218" spans="1:11" ht="17.25" customHeight="1" x14ac:dyDescent="0.3">
      <c r="A218" s="62">
        <v>1</v>
      </c>
      <c r="B218" s="114">
        <v>43017825</v>
      </c>
      <c r="C218" s="62" t="s">
        <v>1278</v>
      </c>
      <c r="D218" s="100">
        <v>22461</v>
      </c>
      <c r="E218" s="98">
        <v>1961</v>
      </c>
      <c r="F218" s="98">
        <f>+'[1]DeudoresIncendio-VidaA3'!$F$1-E218</f>
        <v>56</v>
      </c>
      <c r="G218" s="100">
        <v>40831</v>
      </c>
      <c r="H218" s="70">
        <v>35646978</v>
      </c>
      <c r="I218" s="104" t="s">
        <v>1279</v>
      </c>
      <c r="J218" s="61">
        <v>438000000</v>
      </c>
      <c r="K218" s="62" t="s">
        <v>1201</v>
      </c>
    </row>
    <row r="219" spans="1:11" ht="21.9" customHeight="1" x14ac:dyDescent="0.3">
      <c r="A219" s="62">
        <v>1</v>
      </c>
      <c r="B219" s="114">
        <v>43022168</v>
      </c>
      <c r="C219" s="62" t="s">
        <v>1280</v>
      </c>
      <c r="D219" s="100">
        <v>21228</v>
      </c>
      <c r="E219" s="98">
        <v>1958</v>
      </c>
      <c r="F219" s="98">
        <f>+'[1]DeudoresIncendio-VidaA3'!$F$1-E219</f>
        <v>59</v>
      </c>
      <c r="G219" s="100">
        <v>40358</v>
      </c>
      <c r="H219" s="70">
        <v>8221527</v>
      </c>
      <c r="I219" s="121" t="s">
        <v>1281</v>
      </c>
      <c r="J219" s="61">
        <v>75400000</v>
      </c>
      <c r="K219" s="62" t="s">
        <v>1201</v>
      </c>
    </row>
    <row r="220" spans="1:11" ht="14.25" customHeight="1" x14ac:dyDescent="0.3">
      <c r="A220" s="62">
        <v>1</v>
      </c>
      <c r="B220" s="114">
        <v>43045698</v>
      </c>
      <c r="C220" s="62" t="s">
        <v>1282</v>
      </c>
      <c r="D220" s="100">
        <v>21617</v>
      </c>
      <c r="E220" s="98">
        <v>1959</v>
      </c>
      <c r="F220" s="98">
        <f>+'[1]DeudoresIncendio-VidaA3'!$F$1-E220</f>
        <v>58</v>
      </c>
      <c r="G220" s="100">
        <v>41446</v>
      </c>
      <c r="H220" s="70">
        <v>46360422</v>
      </c>
      <c r="I220" s="120" t="s">
        <v>1283</v>
      </c>
      <c r="J220" s="61">
        <v>80629700</v>
      </c>
      <c r="K220" s="62" t="s">
        <v>1201</v>
      </c>
    </row>
    <row r="221" spans="1:11" ht="21.9" customHeight="1" x14ac:dyDescent="0.3">
      <c r="A221" s="62">
        <v>1</v>
      </c>
      <c r="B221" s="114">
        <v>43085344</v>
      </c>
      <c r="C221" s="62" t="s">
        <v>1284</v>
      </c>
      <c r="D221" s="100">
        <v>21998</v>
      </c>
      <c r="E221" s="98">
        <v>1960</v>
      </c>
      <c r="F221" s="98">
        <f>+'[1]DeudoresIncendio-VidaA3'!$F$1-E221</f>
        <v>57</v>
      </c>
      <c r="G221" s="100">
        <v>40136</v>
      </c>
      <c r="H221" s="70">
        <v>31084019</v>
      </c>
      <c r="I221" s="120" t="s">
        <v>1285</v>
      </c>
      <c r="J221" s="61">
        <v>70000000</v>
      </c>
      <c r="K221" s="62" t="s">
        <v>1201</v>
      </c>
    </row>
    <row r="222" spans="1:11" ht="21.9" customHeight="1" x14ac:dyDescent="0.3">
      <c r="A222" s="62">
        <v>1</v>
      </c>
      <c r="B222" s="114">
        <v>45472964</v>
      </c>
      <c r="C222" s="62" t="s">
        <v>1286</v>
      </c>
      <c r="D222" s="100">
        <v>24583</v>
      </c>
      <c r="E222" s="98">
        <v>1967</v>
      </c>
      <c r="F222" s="98">
        <f>+'[1]DeudoresIncendio-VidaA3'!$F$1-E222</f>
        <v>50</v>
      </c>
      <c r="G222" s="100">
        <v>38509</v>
      </c>
      <c r="H222" s="70">
        <v>7270389.2632911615</v>
      </c>
      <c r="I222" s="120" t="s">
        <v>1287</v>
      </c>
      <c r="J222" s="61">
        <v>78180000</v>
      </c>
      <c r="K222" s="62" t="s">
        <v>1201</v>
      </c>
    </row>
    <row r="223" spans="1:11" ht="21.9" customHeight="1" x14ac:dyDescent="0.3">
      <c r="A223" s="62">
        <v>1</v>
      </c>
      <c r="B223" s="114">
        <v>70051164</v>
      </c>
      <c r="C223" s="62" t="s">
        <v>1288</v>
      </c>
      <c r="D223" s="100">
        <v>19137</v>
      </c>
      <c r="E223" s="98">
        <v>1952</v>
      </c>
      <c r="F223" s="98">
        <v>65</v>
      </c>
      <c r="G223" s="100">
        <v>39548</v>
      </c>
      <c r="H223" s="70">
        <v>13485864</v>
      </c>
      <c r="I223" s="104" t="s">
        <v>1289</v>
      </c>
      <c r="J223" s="61">
        <v>36000000</v>
      </c>
      <c r="K223" s="62" t="s">
        <v>1201</v>
      </c>
    </row>
    <row r="224" spans="1:11" ht="21.9" customHeight="1" x14ac:dyDescent="0.3">
      <c r="A224" s="62">
        <v>1</v>
      </c>
      <c r="B224" s="114">
        <v>70085583</v>
      </c>
      <c r="C224" s="62" t="s">
        <v>1290</v>
      </c>
      <c r="D224" s="100">
        <v>20917</v>
      </c>
      <c r="E224" s="98">
        <v>1957</v>
      </c>
      <c r="F224" s="98">
        <v>60</v>
      </c>
      <c r="G224" s="100">
        <v>40476</v>
      </c>
      <c r="H224" s="70">
        <v>33664997.232332334</v>
      </c>
      <c r="I224" s="120" t="s">
        <v>1291</v>
      </c>
      <c r="J224" s="61">
        <v>119600000</v>
      </c>
      <c r="K224" s="62" t="s">
        <v>1201</v>
      </c>
    </row>
    <row r="225" spans="1:11" ht="21.9" customHeight="1" x14ac:dyDescent="0.3">
      <c r="A225" s="62">
        <v>1</v>
      </c>
      <c r="B225" s="114">
        <v>70095288</v>
      </c>
      <c r="C225" s="62" t="s">
        <v>1292</v>
      </c>
      <c r="D225" s="100">
        <v>21013</v>
      </c>
      <c r="E225" s="98">
        <v>1957</v>
      </c>
      <c r="F225" s="98">
        <v>60</v>
      </c>
      <c r="G225" s="100">
        <v>36560</v>
      </c>
      <c r="H225" s="70">
        <v>920351</v>
      </c>
      <c r="I225" s="129" t="s">
        <v>1293</v>
      </c>
      <c r="J225" s="61">
        <v>50000000</v>
      </c>
      <c r="K225" s="62" t="s">
        <v>1201</v>
      </c>
    </row>
    <row r="226" spans="1:11" ht="21.9" customHeight="1" x14ac:dyDescent="0.3">
      <c r="A226" s="62">
        <v>1</v>
      </c>
      <c r="B226" s="114">
        <v>70380464</v>
      </c>
      <c r="C226" s="62" t="s">
        <v>1294</v>
      </c>
      <c r="D226" s="100">
        <v>19916</v>
      </c>
      <c r="E226" s="98">
        <v>1954</v>
      </c>
      <c r="F226" s="98">
        <v>63</v>
      </c>
      <c r="G226" s="100">
        <v>40240</v>
      </c>
      <c r="H226" s="70">
        <v>8719378.4925398696</v>
      </c>
      <c r="I226" s="128" t="s">
        <v>1295</v>
      </c>
      <c r="J226" s="61">
        <v>37280000</v>
      </c>
      <c r="K226" s="62" t="s">
        <v>1201</v>
      </c>
    </row>
    <row r="227" spans="1:11" ht="21.9" customHeight="1" x14ac:dyDescent="0.3">
      <c r="A227" s="62">
        <v>1</v>
      </c>
      <c r="B227" s="114">
        <v>70410654</v>
      </c>
      <c r="C227" s="62" t="s">
        <v>1296</v>
      </c>
      <c r="D227" s="100">
        <v>20615</v>
      </c>
      <c r="E227" s="98">
        <v>1956</v>
      </c>
      <c r="F227" s="98">
        <v>61</v>
      </c>
      <c r="G227" s="100">
        <v>41124</v>
      </c>
      <c r="H227" s="70">
        <v>73653310</v>
      </c>
      <c r="I227" s="120" t="s">
        <v>1297</v>
      </c>
      <c r="J227" s="61">
        <v>118232000</v>
      </c>
      <c r="K227" s="62" t="s">
        <v>1201</v>
      </c>
    </row>
    <row r="228" spans="1:11" ht="21.9" customHeight="1" x14ac:dyDescent="0.3">
      <c r="A228" s="62">
        <v>1</v>
      </c>
      <c r="B228" s="114">
        <v>71743190</v>
      </c>
      <c r="C228" s="62" t="s">
        <v>1298</v>
      </c>
      <c r="D228" s="100">
        <v>26875</v>
      </c>
      <c r="E228" s="98">
        <v>1973</v>
      </c>
      <c r="F228" s="98">
        <v>44</v>
      </c>
      <c r="G228" s="100">
        <v>41907</v>
      </c>
      <c r="H228" s="70">
        <v>84029663</v>
      </c>
      <c r="I228" s="124" t="s">
        <v>1299</v>
      </c>
      <c r="J228" s="61">
        <v>181799500</v>
      </c>
      <c r="K228" s="62" t="s">
        <v>1201</v>
      </c>
    </row>
    <row r="229" spans="1:11" ht="21.9" customHeight="1" x14ac:dyDescent="0.3">
      <c r="A229" s="62">
        <v>1</v>
      </c>
      <c r="B229" s="114">
        <v>98620439</v>
      </c>
      <c r="C229" s="62" t="s">
        <v>1300</v>
      </c>
      <c r="D229" s="100">
        <v>27007</v>
      </c>
      <c r="E229" s="98">
        <v>1973</v>
      </c>
      <c r="F229" s="98">
        <f>+'[1]DeudoresIncendio-VidaA3'!$F$1-E229</f>
        <v>44</v>
      </c>
      <c r="G229" s="100">
        <v>40892</v>
      </c>
      <c r="H229" s="70">
        <v>108453809</v>
      </c>
      <c r="I229" s="125" t="s">
        <v>1301</v>
      </c>
      <c r="J229" s="61">
        <v>80000000</v>
      </c>
      <c r="K229" s="62" t="s">
        <v>1201</v>
      </c>
    </row>
    <row r="230" spans="1:11" ht="32.25" customHeight="1" x14ac:dyDescent="0.3">
      <c r="A230" s="62">
        <v>1</v>
      </c>
      <c r="B230" s="114">
        <v>1017138804</v>
      </c>
      <c r="C230" s="62" t="s">
        <v>1302</v>
      </c>
      <c r="D230" s="100">
        <v>31694</v>
      </c>
      <c r="E230" s="98">
        <v>1986</v>
      </c>
      <c r="F230" s="98">
        <f>+'[1]DeudoresIncendio-VidaA3'!$F$1-E230</f>
        <v>31</v>
      </c>
      <c r="G230" s="100">
        <v>41542</v>
      </c>
      <c r="H230" s="70">
        <v>78207384</v>
      </c>
      <c r="I230" s="130" t="s">
        <v>1303</v>
      </c>
      <c r="J230" s="61">
        <v>97084000</v>
      </c>
      <c r="K230" s="62" t="s">
        <v>1201</v>
      </c>
    </row>
    <row r="231" spans="1:11" ht="21.9" customHeight="1" x14ac:dyDescent="0.3">
      <c r="A231" s="62">
        <v>1</v>
      </c>
      <c r="B231" s="114">
        <v>43070077</v>
      </c>
      <c r="C231" s="62" t="s">
        <v>1304</v>
      </c>
      <c r="D231" s="100">
        <v>21812</v>
      </c>
      <c r="E231" s="98">
        <v>1959</v>
      </c>
      <c r="F231" s="97">
        <v>58</v>
      </c>
      <c r="G231" s="101">
        <v>42121</v>
      </c>
      <c r="H231" s="70">
        <v>58034126</v>
      </c>
      <c r="I231" s="97" t="s">
        <v>1305</v>
      </c>
      <c r="J231" s="61">
        <v>91200000</v>
      </c>
      <c r="K231" s="62" t="s">
        <v>1201</v>
      </c>
    </row>
    <row r="232" spans="1:11" ht="33.6" x14ac:dyDescent="0.3">
      <c r="A232" s="62">
        <v>1</v>
      </c>
      <c r="B232" s="114">
        <v>42968262</v>
      </c>
      <c r="C232" s="62" t="s">
        <v>1306</v>
      </c>
      <c r="D232" s="100">
        <v>19998</v>
      </c>
      <c r="E232" s="98">
        <v>1954</v>
      </c>
      <c r="F232" s="98">
        <f>+'[1]DeudoresIncendio-VidaA3'!$F$1-E232</f>
        <v>63</v>
      </c>
      <c r="G232" s="100">
        <v>38999</v>
      </c>
      <c r="H232" s="70">
        <v>187449</v>
      </c>
      <c r="I232" s="124" t="s">
        <v>1307</v>
      </c>
      <c r="J232" s="61">
        <v>18791000</v>
      </c>
      <c r="K232" s="62" t="s">
        <v>1201</v>
      </c>
    </row>
    <row r="233" spans="1:11" ht="21.9" customHeight="1" x14ac:dyDescent="0.3">
      <c r="A233" s="62">
        <v>1</v>
      </c>
      <c r="B233" s="114">
        <v>70128290</v>
      </c>
      <c r="C233" s="62" t="s">
        <v>1308</v>
      </c>
      <c r="D233" s="100">
        <v>21647</v>
      </c>
      <c r="E233" s="98">
        <v>1959</v>
      </c>
      <c r="F233" s="98">
        <f>+'[1]DeudoresIncendio-VidaA3'!$F$1-E233</f>
        <v>58</v>
      </c>
      <c r="G233" s="100">
        <v>39842</v>
      </c>
      <c r="H233" s="70">
        <v>188602</v>
      </c>
      <c r="I233" s="124" t="s">
        <v>1309</v>
      </c>
      <c r="J233" s="61">
        <v>32000000</v>
      </c>
      <c r="K233" s="62" t="s">
        <v>1201</v>
      </c>
    </row>
    <row r="234" spans="1:11" ht="25.2" x14ac:dyDescent="0.3">
      <c r="A234" s="62">
        <v>1</v>
      </c>
      <c r="B234" s="114">
        <v>43020904</v>
      </c>
      <c r="C234" s="62" t="s">
        <v>1356</v>
      </c>
      <c r="D234" s="100">
        <v>29675</v>
      </c>
      <c r="E234" s="98">
        <v>1981</v>
      </c>
      <c r="F234" s="98">
        <f>+'[1]DeudoresIncendio-VidaA3'!$F$1-E234</f>
        <v>36</v>
      </c>
      <c r="G234" s="102">
        <v>43101</v>
      </c>
      <c r="H234" s="70">
        <v>87605265</v>
      </c>
      <c r="I234" s="124" t="s">
        <v>1357</v>
      </c>
      <c r="J234" s="61">
        <v>134718800</v>
      </c>
      <c r="K234" s="62" t="s">
        <v>628</v>
      </c>
    </row>
    <row r="235" spans="1:11" x14ac:dyDescent="0.3">
      <c r="H235" s="115">
        <f>SUM(H3:H234)</f>
        <v>8324083208.168911</v>
      </c>
      <c r="I235" s="116"/>
      <c r="J235" s="115">
        <f>SUM(J3:J234)</f>
        <v>24836034216</v>
      </c>
      <c r="K235" s="93"/>
    </row>
    <row r="236" spans="1:11" x14ac:dyDescent="0.3">
      <c r="H236" s="116"/>
      <c r="J236" s="118"/>
    </row>
  </sheetData>
  <conditionalFormatting sqref="B154">
    <cfRule type="duplicateValues" dxfId="92" priority="57" stopIfTrue="1"/>
  </conditionalFormatting>
  <conditionalFormatting sqref="B131">
    <cfRule type="duplicateValues" dxfId="91" priority="54" stopIfTrue="1"/>
  </conditionalFormatting>
  <conditionalFormatting sqref="B131">
    <cfRule type="duplicateValues" dxfId="90" priority="55" stopIfTrue="1"/>
    <cfRule type="duplicateValues" dxfId="89" priority="56" stopIfTrue="1"/>
  </conditionalFormatting>
  <conditionalFormatting sqref="B13">
    <cfRule type="duplicateValues" dxfId="88" priority="51" stopIfTrue="1"/>
  </conditionalFormatting>
  <conditionalFormatting sqref="B13">
    <cfRule type="duplicateValues" dxfId="87" priority="52" stopIfTrue="1"/>
    <cfRule type="duplicateValues" dxfId="86" priority="53" stopIfTrue="1"/>
  </conditionalFormatting>
  <conditionalFormatting sqref="B13">
    <cfRule type="duplicateValues" dxfId="85" priority="50"/>
  </conditionalFormatting>
  <conditionalFormatting sqref="B80">
    <cfRule type="duplicateValues" dxfId="84" priority="47" stopIfTrue="1"/>
  </conditionalFormatting>
  <conditionalFormatting sqref="B80">
    <cfRule type="duplicateValues" dxfId="83" priority="48" stopIfTrue="1"/>
    <cfRule type="duplicateValues" dxfId="82" priority="49" stopIfTrue="1"/>
  </conditionalFormatting>
  <conditionalFormatting sqref="B80">
    <cfRule type="duplicateValues" dxfId="81" priority="46"/>
  </conditionalFormatting>
  <conditionalFormatting sqref="B168">
    <cfRule type="duplicateValues" dxfId="80" priority="43" stopIfTrue="1"/>
  </conditionalFormatting>
  <conditionalFormatting sqref="B168">
    <cfRule type="duplicateValues" dxfId="79" priority="44" stopIfTrue="1"/>
    <cfRule type="duplicateValues" dxfId="78" priority="45" stopIfTrue="1"/>
  </conditionalFormatting>
  <conditionalFormatting sqref="B168">
    <cfRule type="duplicateValues" dxfId="77" priority="42"/>
  </conditionalFormatting>
  <conditionalFormatting sqref="B169">
    <cfRule type="duplicateValues" dxfId="76" priority="39" stopIfTrue="1"/>
  </conditionalFormatting>
  <conditionalFormatting sqref="B169">
    <cfRule type="duplicateValues" dxfId="75" priority="40" stopIfTrue="1"/>
    <cfRule type="duplicateValues" dxfId="74" priority="41" stopIfTrue="1"/>
  </conditionalFormatting>
  <conditionalFormatting sqref="B169">
    <cfRule type="duplicateValues" dxfId="73" priority="38"/>
  </conditionalFormatting>
  <conditionalFormatting sqref="B171">
    <cfRule type="duplicateValues" dxfId="72" priority="35" stopIfTrue="1"/>
  </conditionalFormatting>
  <conditionalFormatting sqref="B171">
    <cfRule type="duplicateValues" dxfId="71" priority="36" stopIfTrue="1"/>
    <cfRule type="duplicateValues" dxfId="70" priority="37" stopIfTrue="1"/>
  </conditionalFormatting>
  <conditionalFormatting sqref="B171">
    <cfRule type="duplicateValues" dxfId="69" priority="34"/>
  </conditionalFormatting>
  <conditionalFormatting sqref="B155">
    <cfRule type="duplicateValues" dxfId="68" priority="58" stopIfTrue="1"/>
  </conditionalFormatting>
  <conditionalFormatting sqref="B155">
    <cfRule type="duplicateValues" dxfId="67" priority="59" stopIfTrue="1"/>
    <cfRule type="duplicateValues" dxfId="66" priority="60" stopIfTrue="1"/>
  </conditionalFormatting>
  <conditionalFormatting sqref="B155">
    <cfRule type="duplicateValues" dxfId="65" priority="61"/>
  </conditionalFormatting>
  <conditionalFormatting sqref="B167">
    <cfRule type="duplicateValues" dxfId="64" priority="62" stopIfTrue="1"/>
  </conditionalFormatting>
  <conditionalFormatting sqref="B167">
    <cfRule type="duplicateValues" dxfId="63" priority="63" stopIfTrue="1"/>
    <cfRule type="duplicateValues" dxfId="62" priority="64" stopIfTrue="1"/>
  </conditionalFormatting>
  <conditionalFormatting sqref="B167">
    <cfRule type="duplicateValues" dxfId="61" priority="65"/>
  </conditionalFormatting>
  <conditionalFormatting sqref="B172">
    <cfRule type="duplicateValues" dxfId="60" priority="66" stopIfTrue="1"/>
  </conditionalFormatting>
  <conditionalFormatting sqref="B172">
    <cfRule type="duplicateValues" dxfId="59" priority="67" stopIfTrue="1"/>
    <cfRule type="duplicateValues" dxfId="58" priority="68" stopIfTrue="1"/>
  </conditionalFormatting>
  <conditionalFormatting sqref="B172">
    <cfRule type="duplicateValues" dxfId="57" priority="69"/>
  </conditionalFormatting>
  <conditionalFormatting sqref="B121:B125 B109 B112">
    <cfRule type="duplicateValues" dxfId="56" priority="70" stopIfTrue="1"/>
  </conditionalFormatting>
  <conditionalFormatting sqref="B145:B147 B132:B134 B107:B109 B112 B121:B130 B100:B105">
    <cfRule type="duplicateValues" dxfId="55" priority="71" stopIfTrue="1"/>
  </conditionalFormatting>
  <conditionalFormatting sqref="B170">
    <cfRule type="duplicateValues" dxfId="54" priority="72" stopIfTrue="1"/>
  </conditionalFormatting>
  <conditionalFormatting sqref="B170">
    <cfRule type="duplicateValues" dxfId="53" priority="73" stopIfTrue="1"/>
    <cfRule type="duplicateValues" dxfId="52" priority="74" stopIfTrue="1"/>
  </conditionalFormatting>
  <conditionalFormatting sqref="B170">
    <cfRule type="duplicateValues" dxfId="51" priority="75"/>
  </conditionalFormatting>
  <conditionalFormatting sqref="B174:B177">
    <cfRule type="duplicateValues" dxfId="50" priority="28" stopIfTrue="1"/>
    <cfRule type="duplicateValues" dxfId="49" priority="29" stopIfTrue="1"/>
  </conditionalFormatting>
  <conditionalFormatting sqref="B174:B177">
    <cfRule type="duplicateValues" dxfId="48" priority="30" stopIfTrue="1"/>
  </conditionalFormatting>
  <conditionalFormatting sqref="B174:B177">
    <cfRule type="duplicateValues" dxfId="47" priority="31"/>
  </conditionalFormatting>
  <conditionalFormatting sqref="B174:B177">
    <cfRule type="duplicateValues" dxfId="46" priority="32"/>
  </conditionalFormatting>
  <conditionalFormatting sqref="B174:B177">
    <cfRule type="duplicateValues" dxfId="45" priority="33"/>
  </conditionalFormatting>
  <conditionalFormatting sqref="B231">
    <cfRule type="duplicateValues" dxfId="44" priority="16"/>
  </conditionalFormatting>
  <conditionalFormatting sqref="B231">
    <cfRule type="duplicateValues" dxfId="43" priority="17" stopIfTrue="1"/>
    <cfRule type="duplicateValues" dxfId="42" priority="18" stopIfTrue="1"/>
  </conditionalFormatting>
  <conditionalFormatting sqref="B231">
    <cfRule type="duplicateValues" dxfId="41" priority="19" stopIfTrue="1"/>
  </conditionalFormatting>
  <conditionalFormatting sqref="B180:B230">
    <cfRule type="duplicateValues" dxfId="40" priority="20"/>
  </conditionalFormatting>
  <conditionalFormatting sqref="B180:B230">
    <cfRule type="duplicateValues" dxfId="39" priority="21" stopIfTrue="1"/>
    <cfRule type="duplicateValues" dxfId="38" priority="22" stopIfTrue="1"/>
  </conditionalFormatting>
  <conditionalFormatting sqref="B180:B230">
    <cfRule type="duplicateValues" dxfId="37" priority="23" stopIfTrue="1"/>
  </conditionalFormatting>
  <conditionalFormatting sqref="B179">
    <cfRule type="duplicateValues" dxfId="36" priority="24"/>
  </conditionalFormatting>
  <conditionalFormatting sqref="B179">
    <cfRule type="duplicateValues" dxfId="35" priority="25" stopIfTrue="1"/>
    <cfRule type="duplicateValues" dxfId="34" priority="26" stopIfTrue="1"/>
  </conditionalFormatting>
  <conditionalFormatting sqref="B179">
    <cfRule type="duplicateValues" dxfId="33" priority="27" stopIfTrue="1"/>
  </conditionalFormatting>
  <conditionalFormatting sqref="B232">
    <cfRule type="duplicateValues" dxfId="32" priority="12"/>
  </conditionalFormatting>
  <conditionalFormatting sqref="B232">
    <cfRule type="duplicateValues" dxfId="31" priority="13" stopIfTrue="1"/>
    <cfRule type="duplicateValues" dxfId="30" priority="14" stopIfTrue="1"/>
  </conditionalFormatting>
  <conditionalFormatting sqref="B232">
    <cfRule type="duplicateValues" dxfId="29" priority="15" stopIfTrue="1"/>
  </conditionalFormatting>
  <conditionalFormatting sqref="B233">
    <cfRule type="duplicateValues" dxfId="28" priority="8"/>
  </conditionalFormatting>
  <conditionalFormatting sqref="B233">
    <cfRule type="duplicateValues" dxfId="27" priority="9" stopIfTrue="1"/>
    <cfRule type="duplicateValues" dxfId="26" priority="10" stopIfTrue="1"/>
  </conditionalFormatting>
  <conditionalFormatting sqref="B233">
    <cfRule type="duplicateValues" dxfId="25" priority="11" stopIfTrue="1"/>
  </conditionalFormatting>
  <conditionalFormatting sqref="B179">
    <cfRule type="duplicateValues" dxfId="24" priority="76"/>
  </conditionalFormatting>
  <conditionalFormatting sqref="B178">
    <cfRule type="duplicateValues" dxfId="23" priority="77"/>
    <cfRule type="duplicateValues" dxfId="22" priority="78"/>
  </conditionalFormatting>
  <conditionalFormatting sqref="B178">
    <cfRule type="duplicateValues" dxfId="21" priority="79"/>
  </conditionalFormatting>
  <conditionalFormatting sqref="B178">
    <cfRule type="duplicateValues" dxfId="20" priority="80" stopIfTrue="1"/>
    <cfRule type="duplicateValues" dxfId="19" priority="81" stopIfTrue="1"/>
  </conditionalFormatting>
  <conditionalFormatting sqref="B178">
    <cfRule type="duplicateValues" dxfId="18" priority="82" stopIfTrue="1"/>
  </conditionalFormatting>
  <conditionalFormatting sqref="B174:B178">
    <cfRule type="duplicateValues" dxfId="17" priority="83"/>
  </conditionalFormatting>
  <conditionalFormatting sqref="B149:B154 B78:B79 B73:B75 B70:B71 B81:B91 B145:B147 B1:B12 B14:B15 B173 B18:B68 B94:B143">
    <cfRule type="duplicateValues" dxfId="16" priority="84"/>
  </conditionalFormatting>
  <conditionalFormatting sqref="B149:B154 B78:B91 B73:B75 B70:B71 B145:B147 B1:B15 B173 B18:B68 B94:B143">
    <cfRule type="duplicateValues" dxfId="15" priority="85"/>
  </conditionalFormatting>
  <conditionalFormatting sqref="B149:B165 B145:B147 B1:B143 B167:B173">
    <cfRule type="duplicateValues" dxfId="14" priority="86"/>
  </conditionalFormatting>
  <conditionalFormatting sqref="B149:B154 B78:B79 B73:B75 B70:B71 B81:B91 B145:B147 B132:B143 B1:B12 B14:B15 B173 B18:B68 B94:B130">
    <cfRule type="duplicateValues" dxfId="13" priority="87" stopIfTrue="1"/>
    <cfRule type="duplicateValues" dxfId="12" priority="88" stopIfTrue="1"/>
  </conditionalFormatting>
  <conditionalFormatting sqref="B145:B147 B78:B79 B73:B75 B70:B71 B81:B91 B132:B143 B150:B154 B2:B12 B14:B15 B173 B18:B68 B94:B130">
    <cfRule type="duplicateValues" dxfId="11" priority="89" stopIfTrue="1"/>
  </conditionalFormatting>
  <conditionalFormatting sqref="B179:B233">
    <cfRule type="duplicateValues" dxfId="10" priority="90"/>
  </conditionalFormatting>
  <conditionalFormatting sqref="B235:B1048576 B1:B233">
    <cfRule type="duplicateValues" dxfId="9" priority="7"/>
  </conditionalFormatting>
  <conditionalFormatting sqref="B234">
    <cfRule type="duplicateValues" dxfId="8" priority="2"/>
  </conditionalFormatting>
  <conditionalFormatting sqref="B234">
    <cfRule type="duplicateValues" dxfId="7" priority="3" stopIfTrue="1"/>
    <cfRule type="duplicateValues" dxfId="6" priority="4" stopIfTrue="1"/>
  </conditionalFormatting>
  <conditionalFormatting sqref="B234">
    <cfRule type="duplicateValues" dxfId="5" priority="5" stopIfTrue="1"/>
  </conditionalFormatting>
  <conditionalFormatting sqref="B234">
    <cfRule type="duplicateValues" dxfId="4" priority="6"/>
  </conditionalFormatting>
  <conditionalFormatting sqref="B234">
    <cfRule type="duplicateValues" dxfId="3" priority="1"/>
  </conditionalFormatting>
  <conditionalFormatting sqref="B1:B173">
    <cfRule type="duplicateValues" dxfId="2" priority="234"/>
  </conditionalFormatting>
  <conditionalFormatting sqref="B1:B173">
    <cfRule type="duplicateValues" dxfId="1" priority="236"/>
    <cfRule type="duplicateValues" dxfId="0" priority="237"/>
  </conditionalFormatting>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05"/>
  <sheetViews>
    <sheetView tabSelected="1" zoomScale="120" zoomScaleNormal="120" workbookViewId="0">
      <pane ySplit="4" topLeftCell="A886" activePane="bottomLeft" state="frozen"/>
      <selection pane="bottomLeft" activeCell="G893" sqref="G893"/>
    </sheetView>
  </sheetViews>
  <sheetFormatPr baseColWidth="10" defaultColWidth="11.44140625" defaultRowHeight="13.8" x14ac:dyDescent="0.3"/>
  <cols>
    <col min="1" max="1" width="70.88671875" style="14" customWidth="1"/>
    <col min="2" max="2" width="12.88671875" style="14" customWidth="1"/>
    <col min="3" max="3" width="6.109375" style="14" customWidth="1"/>
    <col min="4" max="4" width="10.5546875" style="14" customWidth="1"/>
    <col min="5" max="5" width="1.109375" style="14" customWidth="1"/>
    <col min="6" max="6" width="4.33203125" style="14" hidden="1" customWidth="1"/>
    <col min="7" max="7" width="75.44140625" style="14" customWidth="1"/>
    <col min="8" max="16384" width="11.44140625" style="14"/>
  </cols>
  <sheetData>
    <row r="1" spans="1:4" ht="14.4" thickBot="1" x14ac:dyDescent="0.35"/>
    <row r="2" spans="1:4" ht="24" customHeight="1" thickBot="1" x14ac:dyDescent="0.35">
      <c r="A2" s="266" t="s">
        <v>1380</v>
      </c>
      <c r="B2" s="260" t="s">
        <v>1</v>
      </c>
      <c r="C2" s="261"/>
      <c r="D2" s="262"/>
    </row>
    <row r="3" spans="1:4" ht="31.5" customHeight="1" thickBot="1" x14ac:dyDescent="0.35">
      <c r="A3" s="267"/>
      <c r="B3" s="263"/>
      <c r="C3" s="264"/>
      <c r="D3" s="265"/>
    </row>
    <row r="4" spans="1:4" ht="87" customHeight="1" thickBot="1" x14ac:dyDescent="0.35">
      <c r="A4" s="31" t="s">
        <v>2</v>
      </c>
      <c r="B4" s="260" t="s">
        <v>0</v>
      </c>
      <c r="C4" s="275"/>
      <c r="D4" s="47" t="s">
        <v>3</v>
      </c>
    </row>
    <row r="5" spans="1:4" x14ac:dyDescent="0.3">
      <c r="A5" s="200" t="s">
        <v>4</v>
      </c>
      <c r="B5" s="201"/>
      <c r="C5" s="201"/>
      <c r="D5" s="202"/>
    </row>
    <row r="6" spans="1:4" ht="23.25" customHeight="1" x14ac:dyDescent="0.3">
      <c r="A6" s="200" t="s">
        <v>513</v>
      </c>
      <c r="B6" s="201"/>
      <c r="C6" s="201"/>
      <c r="D6" s="202"/>
    </row>
    <row r="7" spans="1:4" x14ac:dyDescent="0.3">
      <c r="A7" s="158" t="s">
        <v>5</v>
      </c>
      <c r="B7" s="158"/>
      <c r="C7" s="158"/>
      <c r="D7" s="74"/>
    </row>
    <row r="8" spans="1:4" x14ac:dyDescent="0.3">
      <c r="A8" s="158" t="s">
        <v>6</v>
      </c>
      <c r="B8" s="158"/>
      <c r="C8" s="158"/>
      <c r="D8" s="84"/>
    </row>
    <row r="9" spans="1:4" ht="38.25" customHeight="1" x14ac:dyDescent="0.3">
      <c r="A9" s="158" t="s">
        <v>7</v>
      </c>
      <c r="B9" s="158"/>
      <c r="C9" s="158"/>
      <c r="D9" s="4"/>
    </row>
    <row r="10" spans="1:4" ht="28.5" customHeight="1" x14ac:dyDescent="0.3">
      <c r="A10" s="158" t="s">
        <v>8</v>
      </c>
      <c r="B10" s="158"/>
      <c r="C10" s="158"/>
      <c r="D10" s="4"/>
    </row>
    <row r="11" spans="1:4" x14ac:dyDescent="0.3">
      <c r="A11" s="159" t="s">
        <v>9</v>
      </c>
      <c r="B11" s="159"/>
      <c r="C11" s="159"/>
      <c r="D11" s="4"/>
    </row>
    <row r="12" spans="1:4" ht="30" customHeight="1" x14ac:dyDescent="0.3">
      <c r="A12" s="158" t="s">
        <v>10</v>
      </c>
      <c r="B12" s="158"/>
      <c r="C12" s="158"/>
      <c r="D12" s="4"/>
    </row>
    <row r="13" spans="1:4" ht="53.25" customHeight="1" x14ac:dyDescent="0.3">
      <c r="A13" s="158" t="s">
        <v>11</v>
      </c>
      <c r="B13" s="158"/>
      <c r="C13" s="158"/>
      <c r="D13" s="4"/>
    </row>
    <row r="14" spans="1:4" ht="26.25" customHeight="1" x14ac:dyDescent="0.3">
      <c r="A14" s="158" t="s">
        <v>12</v>
      </c>
      <c r="B14" s="158"/>
      <c r="C14" s="158"/>
      <c r="D14" s="4"/>
    </row>
    <row r="15" spans="1:4" ht="19.5" customHeight="1" x14ac:dyDescent="0.3">
      <c r="A15" s="159" t="s">
        <v>13</v>
      </c>
      <c r="B15" s="159"/>
      <c r="C15" s="159"/>
      <c r="D15" s="4"/>
    </row>
    <row r="16" spans="1:4" ht="29.25" customHeight="1" x14ac:dyDescent="0.3">
      <c r="A16" s="158" t="s">
        <v>14</v>
      </c>
      <c r="B16" s="158"/>
      <c r="C16" s="158"/>
      <c r="D16" s="4"/>
    </row>
    <row r="17" spans="1:7" x14ac:dyDescent="0.3">
      <c r="A17" s="159" t="s">
        <v>1316</v>
      </c>
      <c r="B17" s="159"/>
      <c r="C17" s="159"/>
      <c r="D17" s="4"/>
    </row>
    <row r="18" spans="1:7" ht="42.75" customHeight="1" x14ac:dyDescent="0.3">
      <c r="A18" s="158" t="s">
        <v>15</v>
      </c>
      <c r="B18" s="158"/>
      <c r="C18" s="158"/>
      <c r="D18" s="4"/>
    </row>
    <row r="19" spans="1:7" ht="42" customHeight="1" x14ac:dyDescent="0.3">
      <c r="A19" s="158" t="s">
        <v>16</v>
      </c>
      <c r="B19" s="158"/>
      <c r="C19" s="158"/>
      <c r="D19" s="4"/>
    </row>
    <row r="20" spans="1:7" ht="42" customHeight="1" x14ac:dyDescent="0.3">
      <c r="A20" s="158" t="s">
        <v>250</v>
      </c>
      <c r="B20" s="158"/>
      <c r="C20" s="158"/>
      <c r="D20" s="4"/>
    </row>
    <row r="21" spans="1:7" x14ac:dyDescent="0.3">
      <c r="A21" s="159" t="s">
        <v>17</v>
      </c>
      <c r="B21" s="159"/>
      <c r="C21" s="159"/>
      <c r="D21" s="4"/>
    </row>
    <row r="22" spans="1:7" ht="51" customHeight="1" x14ac:dyDescent="0.3">
      <c r="A22" s="158" t="s">
        <v>18</v>
      </c>
      <c r="B22" s="158"/>
      <c r="C22" s="158"/>
      <c r="D22" s="4"/>
    </row>
    <row r="23" spans="1:7" x14ac:dyDescent="0.3">
      <c r="A23" s="159" t="s">
        <v>19</v>
      </c>
      <c r="B23" s="159"/>
      <c r="C23" s="159"/>
      <c r="D23" s="4"/>
    </row>
    <row r="24" spans="1:7" ht="52.5" customHeight="1" x14ac:dyDescent="0.3">
      <c r="A24" s="158" t="s">
        <v>20</v>
      </c>
      <c r="B24" s="158"/>
      <c r="C24" s="158"/>
      <c r="D24" s="4"/>
    </row>
    <row r="25" spans="1:7" ht="52.5" customHeight="1" x14ac:dyDescent="0.3">
      <c r="A25" s="158" t="s">
        <v>278</v>
      </c>
      <c r="B25" s="158"/>
      <c r="C25" s="158"/>
      <c r="D25" s="4"/>
    </row>
    <row r="26" spans="1:7" x14ac:dyDescent="0.3">
      <c r="A26" s="159" t="s">
        <v>21</v>
      </c>
      <c r="B26" s="159"/>
      <c r="C26" s="159"/>
      <c r="D26" s="4"/>
    </row>
    <row r="27" spans="1:7" ht="73.5" customHeight="1" x14ac:dyDescent="0.3">
      <c r="A27" s="162" t="s">
        <v>1358</v>
      </c>
      <c r="B27" s="162"/>
      <c r="C27" s="162"/>
      <c r="D27" s="4"/>
      <c r="G27" s="131"/>
    </row>
    <row r="28" spans="1:7" x14ac:dyDescent="0.3">
      <c r="A28" s="159" t="s">
        <v>22</v>
      </c>
      <c r="B28" s="159"/>
      <c r="C28" s="159"/>
      <c r="D28" s="4"/>
    </row>
    <row r="29" spans="1:7" ht="62.25" customHeight="1" x14ac:dyDescent="0.3">
      <c r="A29" s="158" t="s">
        <v>251</v>
      </c>
      <c r="B29" s="158"/>
      <c r="C29" s="158"/>
      <c r="D29" s="4"/>
    </row>
    <row r="30" spans="1:7" ht="43.5" customHeight="1" x14ac:dyDescent="0.3">
      <c r="A30" s="158" t="s">
        <v>23</v>
      </c>
      <c r="B30" s="158"/>
      <c r="C30" s="158"/>
      <c r="D30" s="4"/>
    </row>
    <row r="31" spans="1:7" x14ac:dyDescent="0.3">
      <c r="A31" s="159" t="s">
        <v>24</v>
      </c>
      <c r="B31" s="159"/>
      <c r="C31" s="159"/>
      <c r="D31" s="4"/>
    </row>
    <row r="32" spans="1:7" ht="28.5" customHeight="1" x14ac:dyDescent="0.3">
      <c r="A32" s="158" t="s">
        <v>279</v>
      </c>
      <c r="B32" s="158"/>
      <c r="C32" s="158"/>
      <c r="D32" s="4"/>
    </row>
    <row r="33" spans="1:4" x14ac:dyDescent="0.3">
      <c r="A33" s="159" t="s">
        <v>25</v>
      </c>
      <c r="B33" s="159"/>
      <c r="C33" s="159"/>
      <c r="D33" s="4"/>
    </row>
    <row r="34" spans="1:4" ht="50.25" customHeight="1" x14ac:dyDescent="0.3">
      <c r="A34" s="158" t="s">
        <v>26</v>
      </c>
      <c r="B34" s="158"/>
      <c r="C34" s="158"/>
      <c r="D34" s="4"/>
    </row>
    <row r="35" spans="1:4" ht="18.75" customHeight="1" x14ac:dyDescent="0.3">
      <c r="A35" s="159" t="s">
        <v>27</v>
      </c>
      <c r="B35" s="159"/>
      <c r="C35" s="159"/>
      <c r="D35" s="4"/>
    </row>
    <row r="36" spans="1:4" ht="52.5" customHeight="1" x14ac:dyDescent="0.3">
      <c r="A36" s="158" t="s">
        <v>28</v>
      </c>
      <c r="B36" s="158"/>
      <c r="C36" s="158"/>
      <c r="D36" s="4"/>
    </row>
    <row r="37" spans="1:4" ht="39" customHeight="1" x14ac:dyDescent="0.3">
      <c r="A37" s="158" t="s">
        <v>29</v>
      </c>
      <c r="B37" s="158"/>
      <c r="C37" s="158"/>
      <c r="D37" s="4"/>
    </row>
    <row r="38" spans="1:4" ht="21" customHeight="1" x14ac:dyDescent="0.3">
      <c r="A38" s="158" t="s">
        <v>30</v>
      </c>
      <c r="B38" s="158"/>
      <c r="C38" s="158"/>
      <c r="D38" s="4"/>
    </row>
    <row r="39" spans="1:4" x14ac:dyDescent="0.3">
      <c r="A39" s="159" t="s">
        <v>31</v>
      </c>
      <c r="B39" s="159"/>
      <c r="C39" s="159"/>
      <c r="D39" s="4"/>
    </row>
    <row r="40" spans="1:4" ht="31.5" customHeight="1" x14ac:dyDescent="0.3">
      <c r="A40" s="158" t="s">
        <v>1359</v>
      </c>
      <c r="B40" s="158"/>
      <c r="C40" s="158"/>
      <c r="D40" s="4"/>
    </row>
    <row r="41" spans="1:4" x14ac:dyDescent="0.3">
      <c r="A41" s="159" t="s">
        <v>32</v>
      </c>
      <c r="B41" s="159"/>
      <c r="C41" s="159"/>
      <c r="D41" s="4"/>
    </row>
    <row r="42" spans="1:4" ht="66" customHeight="1" x14ac:dyDescent="0.3">
      <c r="A42" s="158" t="s">
        <v>254</v>
      </c>
      <c r="B42" s="158"/>
      <c r="C42" s="158"/>
      <c r="D42" s="4"/>
    </row>
    <row r="43" spans="1:4" ht="24" customHeight="1" x14ac:dyDescent="0.3">
      <c r="A43" s="159" t="s">
        <v>570</v>
      </c>
      <c r="B43" s="159"/>
      <c r="C43" s="159"/>
      <c r="D43" s="4"/>
    </row>
    <row r="44" spans="1:4" ht="54" customHeight="1" x14ac:dyDescent="0.3">
      <c r="A44" s="158" t="s">
        <v>252</v>
      </c>
      <c r="B44" s="158"/>
      <c r="C44" s="158"/>
      <c r="D44" s="4"/>
    </row>
    <row r="45" spans="1:4" ht="93.75" customHeight="1" x14ac:dyDescent="0.3">
      <c r="A45" s="158" t="s">
        <v>610</v>
      </c>
      <c r="B45" s="158"/>
      <c r="C45" s="158"/>
      <c r="D45" s="4"/>
    </row>
    <row r="46" spans="1:4" x14ac:dyDescent="0.3">
      <c r="A46" s="159" t="s">
        <v>33</v>
      </c>
      <c r="B46" s="159"/>
      <c r="C46" s="159"/>
      <c r="D46" s="4"/>
    </row>
    <row r="47" spans="1:4" ht="32.25" customHeight="1" x14ac:dyDescent="0.3">
      <c r="A47" s="158" t="s">
        <v>34</v>
      </c>
      <c r="B47" s="158"/>
      <c r="C47" s="158"/>
      <c r="D47" s="4"/>
    </row>
    <row r="48" spans="1:4" ht="30" customHeight="1" x14ac:dyDescent="0.3">
      <c r="A48" s="158" t="s">
        <v>35</v>
      </c>
      <c r="B48" s="158"/>
      <c r="C48" s="158"/>
      <c r="D48" s="4"/>
    </row>
    <row r="49" spans="1:4" x14ac:dyDescent="0.3">
      <c r="A49" s="158" t="s">
        <v>36</v>
      </c>
      <c r="B49" s="158"/>
      <c r="C49" s="158"/>
      <c r="D49" s="4"/>
    </row>
    <row r="50" spans="1:4" x14ac:dyDescent="0.3">
      <c r="A50" s="158" t="s">
        <v>280</v>
      </c>
      <c r="B50" s="158"/>
      <c r="C50" s="158"/>
      <c r="D50" s="4"/>
    </row>
    <row r="51" spans="1:4" x14ac:dyDescent="0.3">
      <c r="A51" s="158" t="s">
        <v>281</v>
      </c>
      <c r="B51" s="158"/>
      <c r="C51" s="158"/>
      <c r="D51" s="4"/>
    </row>
    <row r="52" spans="1:4" x14ac:dyDescent="0.3">
      <c r="A52" s="158" t="s">
        <v>282</v>
      </c>
      <c r="B52" s="158"/>
      <c r="C52" s="158"/>
      <c r="D52" s="4"/>
    </row>
    <row r="53" spans="1:4" x14ac:dyDescent="0.3">
      <c r="A53" s="158" t="s">
        <v>283</v>
      </c>
      <c r="B53" s="158"/>
      <c r="C53" s="158"/>
      <c r="D53" s="4"/>
    </row>
    <row r="54" spans="1:4" x14ac:dyDescent="0.3">
      <c r="A54" s="158" t="s">
        <v>284</v>
      </c>
      <c r="B54" s="158"/>
      <c r="C54" s="158"/>
      <c r="D54" s="4"/>
    </row>
    <row r="55" spans="1:4" x14ac:dyDescent="0.3">
      <c r="A55" s="158" t="s">
        <v>285</v>
      </c>
      <c r="B55" s="158"/>
      <c r="C55" s="158"/>
      <c r="D55" s="4"/>
    </row>
    <row r="56" spans="1:4" x14ac:dyDescent="0.3">
      <c r="A56" s="158" t="s">
        <v>286</v>
      </c>
      <c r="B56" s="158"/>
      <c r="C56" s="158"/>
      <c r="D56" s="4"/>
    </row>
    <row r="57" spans="1:4" x14ac:dyDescent="0.3">
      <c r="A57" s="158" t="s">
        <v>287</v>
      </c>
      <c r="B57" s="158"/>
      <c r="C57" s="158"/>
      <c r="D57" s="4"/>
    </row>
    <row r="58" spans="1:4" x14ac:dyDescent="0.3">
      <c r="A58" s="158" t="s">
        <v>288</v>
      </c>
      <c r="B58" s="158"/>
      <c r="C58" s="158"/>
      <c r="D58" s="4"/>
    </row>
    <row r="59" spans="1:4" x14ac:dyDescent="0.3">
      <c r="A59" s="158" t="s">
        <v>289</v>
      </c>
      <c r="B59" s="158"/>
      <c r="C59" s="158"/>
      <c r="D59" s="4"/>
    </row>
    <row r="60" spans="1:4" x14ac:dyDescent="0.3">
      <c r="A60" s="158" t="s">
        <v>37</v>
      </c>
      <c r="B60" s="158"/>
      <c r="C60" s="158"/>
      <c r="D60" s="4"/>
    </row>
    <row r="61" spans="1:4" ht="18.75" customHeight="1" x14ac:dyDescent="0.3">
      <c r="A61" s="159" t="s">
        <v>38</v>
      </c>
      <c r="B61" s="159"/>
      <c r="C61" s="159"/>
      <c r="D61" s="4"/>
    </row>
    <row r="62" spans="1:4" ht="37.5" customHeight="1" x14ac:dyDescent="0.3">
      <c r="A62" s="158" t="s">
        <v>39</v>
      </c>
      <c r="B62" s="158"/>
      <c r="C62" s="158"/>
      <c r="D62" s="4"/>
    </row>
    <row r="63" spans="1:4" ht="19.5" customHeight="1" x14ac:dyDescent="0.3">
      <c r="A63" s="159" t="s">
        <v>40</v>
      </c>
      <c r="B63" s="159"/>
      <c r="C63" s="159"/>
      <c r="D63" s="4"/>
    </row>
    <row r="64" spans="1:4" ht="36.75" customHeight="1" x14ac:dyDescent="0.3">
      <c r="A64" s="158" t="s">
        <v>41</v>
      </c>
      <c r="B64" s="158"/>
      <c r="C64" s="158"/>
      <c r="D64" s="4"/>
    </row>
    <row r="65" spans="1:4" ht="36" customHeight="1" x14ac:dyDescent="0.3">
      <c r="A65" s="158" t="s">
        <v>42</v>
      </c>
      <c r="B65" s="158"/>
      <c r="C65" s="158"/>
      <c r="D65" s="4"/>
    </row>
    <row r="66" spans="1:4" ht="43.5" customHeight="1" x14ac:dyDescent="0.3">
      <c r="A66" s="158" t="s">
        <v>319</v>
      </c>
      <c r="B66" s="158"/>
      <c r="C66" s="158"/>
      <c r="D66" s="4"/>
    </row>
    <row r="67" spans="1:4" ht="28.5" customHeight="1" x14ac:dyDescent="0.3">
      <c r="A67" s="268" t="s">
        <v>583</v>
      </c>
      <c r="B67" s="269"/>
      <c r="C67" s="270"/>
      <c r="D67" s="4"/>
    </row>
    <row r="68" spans="1:4" ht="15.6" x14ac:dyDescent="0.3">
      <c r="A68" s="163" t="s">
        <v>247</v>
      </c>
      <c r="B68" s="164"/>
      <c r="C68" s="165"/>
      <c r="D68" s="4"/>
    </row>
    <row r="69" spans="1:4" x14ac:dyDescent="0.3">
      <c r="A69" s="166"/>
      <c r="B69" s="166"/>
      <c r="C69" s="166"/>
      <c r="D69" s="4"/>
    </row>
    <row r="70" spans="1:4" ht="19.5" customHeight="1" x14ac:dyDescent="0.3">
      <c r="A70" s="151" t="s">
        <v>290</v>
      </c>
      <c r="B70" s="151"/>
      <c r="C70" s="151"/>
      <c r="D70" s="4"/>
    </row>
    <row r="71" spans="1:4" x14ac:dyDescent="0.3">
      <c r="A71" s="134" t="s">
        <v>43</v>
      </c>
      <c r="B71" s="135"/>
      <c r="C71" s="136"/>
      <c r="D71" s="15" t="s">
        <v>44</v>
      </c>
    </row>
    <row r="72" spans="1:4" x14ac:dyDescent="0.3">
      <c r="A72" s="134" t="s">
        <v>45</v>
      </c>
      <c r="B72" s="135"/>
      <c r="C72" s="136"/>
      <c r="D72" s="4"/>
    </row>
    <row r="73" spans="1:4" ht="43.5" customHeight="1" x14ac:dyDescent="0.3">
      <c r="A73" s="134" t="s">
        <v>253</v>
      </c>
      <c r="B73" s="135"/>
      <c r="C73" s="136"/>
      <c r="D73" s="4"/>
    </row>
    <row r="74" spans="1:4" ht="48" customHeight="1" x14ac:dyDescent="0.3">
      <c r="A74" s="134" t="s">
        <v>1375</v>
      </c>
      <c r="B74" s="135"/>
      <c r="C74" s="136"/>
      <c r="D74" s="4"/>
    </row>
    <row r="75" spans="1:4" x14ac:dyDescent="0.3">
      <c r="A75" s="137" t="s">
        <v>46</v>
      </c>
      <c r="B75" s="138"/>
      <c r="C75" s="139"/>
      <c r="D75" s="4"/>
    </row>
    <row r="76" spans="1:4" ht="25.5" customHeight="1" x14ac:dyDescent="0.3">
      <c r="A76" s="16" t="s">
        <v>411</v>
      </c>
      <c r="B76" s="172" t="s">
        <v>47</v>
      </c>
      <c r="C76" s="173"/>
      <c r="D76" s="4"/>
    </row>
    <row r="77" spans="1:4" ht="24" customHeight="1" x14ac:dyDescent="0.3">
      <c r="A77" s="52" t="s">
        <v>577</v>
      </c>
      <c r="B77" s="160">
        <v>367572509000</v>
      </c>
      <c r="C77" s="161"/>
      <c r="D77" s="4"/>
    </row>
    <row r="78" spans="1:4" ht="20.25" customHeight="1" x14ac:dyDescent="0.3">
      <c r="A78" s="52" t="s">
        <v>410</v>
      </c>
      <c r="B78" s="160">
        <v>46910403309</v>
      </c>
      <c r="C78" s="161"/>
      <c r="D78" s="4"/>
    </row>
    <row r="79" spans="1:4" ht="64.5" customHeight="1" x14ac:dyDescent="0.3">
      <c r="A79" s="203"/>
      <c r="B79" s="204"/>
      <c r="C79" s="205"/>
      <c r="D79" s="212"/>
    </row>
    <row r="80" spans="1:4" ht="60" customHeight="1" x14ac:dyDescent="0.3">
      <c r="A80" s="206"/>
      <c r="B80" s="207"/>
      <c r="C80" s="208"/>
      <c r="D80" s="213"/>
    </row>
    <row r="81" spans="1:6" ht="85.5" customHeight="1" x14ac:dyDescent="0.3">
      <c r="A81" s="206"/>
      <c r="B81" s="207"/>
      <c r="C81" s="208"/>
      <c r="D81" s="213"/>
    </row>
    <row r="82" spans="1:6" ht="103.5" hidden="1" customHeight="1" x14ac:dyDescent="0.3">
      <c r="A82" s="209"/>
      <c r="B82" s="210"/>
      <c r="C82" s="211"/>
      <c r="D82" s="214"/>
    </row>
    <row r="83" spans="1:6" ht="23.25" customHeight="1" x14ac:dyDescent="0.3">
      <c r="A83" s="17" t="s">
        <v>48</v>
      </c>
      <c r="B83" s="160">
        <v>300000000</v>
      </c>
      <c r="C83" s="161"/>
      <c r="D83" s="4"/>
    </row>
    <row r="84" spans="1:6" ht="18" customHeight="1" x14ac:dyDescent="0.3">
      <c r="A84" s="17" t="s">
        <v>49</v>
      </c>
      <c r="B84" s="160">
        <v>0</v>
      </c>
      <c r="C84" s="161"/>
      <c r="D84" s="4"/>
    </row>
    <row r="85" spans="1:6" ht="55.2" x14ac:dyDescent="0.3">
      <c r="A85" s="31" t="s">
        <v>514</v>
      </c>
      <c r="B85" s="160">
        <v>5000000000</v>
      </c>
      <c r="C85" s="161"/>
      <c r="D85" s="4"/>
    </row>
    <row r="86" spans="1:6" ht="15.6" x14ac:dyDescent="0.3">
      <c r="A86" s="52" t="s">
        <v>533</v>
      </c>
      <c r="B86" s="160">
        <v>50000000</v>
      </c>
      <c r="C86" s="161"/>
      <c r="D86" s="4"/>
    </row>
    <row r="87" spans="1:6" ht="15.6" x14ac:dyDescent="0.3">
      <c r="A87" s="52" t="s">
        <v>534</v>
      </c>
      <c r="B87" s="160">
        <v>0</v>
      </c>
      <c r="C87" s="161"/>
      <c r="D87" s="4"/>
    </row>
    <row r="88" spans="1:6" ht="26.25" customHeight="1" x14ac:dyDescent="0.3">
      <c r="A88" s="57" t="s">
        <v>578</v>
      </c>
      <c r="B88" s="167">
        <f>SUM(B77:B87)</f>
        <v>419832912309</v>
      </c>
      <c r="C88" s="168"/>
      <c r="D88" s="4"/>
      <c r="E88" s="19"/>
      <c r="F88" s="19"/>
    </row>
    <row r="89" spans="1:6" ht="15.6" x14ac:dyDescent="0.3">
      <c r="A89" s="169" t="s">
        <v>50</v>
      </c>
      <c r="B89" s="170"/>
      <c r="C89" s="171"/>
      <c r="D89" s="4"/>
      <c r="F89" s="19"/>
    </row>
    <row r="90" spans="1:6" ht="30.75" customHeight="1" x14ac:dyDescent="0.3">
      <c r="A90" s="134" t="s">
        <v>291</v>
      </c>
      <c r="B90" s="135"/>
      <c r="C90" s="136"/>
      <c r="D90" s="4"/>
    </row>
    <row r="91" spans="1:6" ht="29.25" customHeight="1" x14ac:dyDescent="0.3">
      <c r="A91" s="134" t="s">
        <v>292</v>
      </c>
      <c r="B91" s="135"/>
      <c r="C91" s="136"/>
      <c r="D91" s="4"/>
    </row>
    <row r="92" spans="1:6" ht="18.75" customHeight="1" x14ac:dyDescent="0.3">
      <c r="A92" s="169" t="s">
        <v>89</v>
      </c>
      <c r="B92" s="170"/>
      <c r="C92" s="171"/>
      <c r="D92" s="4"/>
    </row>
    <row r="93" spans="1:6" ht="18.75" customHeight="1" x14ac:dyDescent="0.3">
      <c r="A93" s="134" t="s">
        <v>416</v>
      </c>
      <c r="B93" s="135"/>
      <c r="C93" s="136"/>
      <c r="D93" s="4"/>
    </row>
    <row r="94" spans="1:6" ht="40.5" customHeight="1" x14ac:dyDescent="0.3">
      <c r="A94" s="134" t="s">
        <v>51</v>
      </c>
      <c r="B94" s="135"/>
      <c r="C94" s="136"/>
      <c r="D94" s="4"/>
    </row>
    <row r="95" spans="1:6" ht="42" customHeight="1" x14ac:dyDescent="0.3">
      <c r="A95" s="134" t="s">
        <v>424</v>
      </c>
      <c r="B95" s="135"/>
      <c r="C95" s="136"/>
      <c r="D95" s="4"/>
    </row>
    <row r="96" spans="1:6" ht="40.5" customHeight="1" x14ac:dyDescent="0.3">
      <c r="A96" s="134" t="s">
        <v>1365</v>
      </c>
      <c r="B96" s="135"/>
      <c r="C96" s="136"/>
      <c r="D96" s="4"/>
    </row>
    <row r="97" spans="1:4" ht="24.75" customHeight="1" x14ac:dyDescent="0.3">
      <c r="A97" s="134" t="s">
        <v>1361</v>
      </c>
      <c r="B97" s="135"/>
      <c r="C97" s="136"/>
      <c r="D97" s="4"/>
    </row>
    <row r="98" spans="1:4" ht="36.75" customHeight="1" x14ac:dyDescent="0.3">
      <c r="A98" s="134" t="s">
        <v>259</v>
      </c>
      <c r="B98" s="135"/>
      <c r="C98" s="136"/>
      <c r="D98" s="4"/>
    </row>
    <row r="99" spans="1:4" x14ac:dyDescent="0.3">
      <c r="A99" s="134" t="s">
        <v>453</v>
      </c>
      <c r="B99" s="135"/>
      <c r="C99" s="136"/>
      <c r="D99" s="4"/>
    </row>
    <row r="100" spans="1:4" x14ac:dyDescent="0.3">
      <c r="A100" s="134" t="s">
        <v>454</v>
      </c>
      <c r="B100" s="135"/>
      <c r="C100" s="136"/>
      <c r="D100" s="4"/>
    </row>
    <row r="101" spans="1:4" ht="12.75" customHeight="1" x14ac:dyDescent="0.3">
      <c r="A101" s="134" t="s">
        <v>1363</v>
      </c>
      <c r="B101" s="135"/>
      <c r="C101" s="136"/>
      <c r="D101" s="4"/>
    </row>
    <row r="102" spans="1:4" x14ac:dyDescent="0.3">
      <c r="A102" s="134" t="s">
        <v>452</v>
      </c>
      <c r="B102" s="135"/>
      <c r="C102" s="136"/>
      <c r="D102" s="4"/>
    </row>
    <row r="103" spans="1:4" ht="23.25" customHeight="1" x14ac:dyDescent="0.3">
      <c r="A103" s="134" t="s">
        <v>587</v>
      </c>
      <c r="B103" s="135"/>
      <c r="C103" s="136"/>
      <c r="D103" s="4"/>
    </row>
    <row r="104" spans="1:4" ht="18" customHeight="1" x14ac:dyDescent="0.3">
      <c r="A104" s="134" t="s">
        <v>260</v>
      </c>
      <c r="B104" s="135"/>
      <c r="C104" s="136"/>
      <c r="D104" s="4"/>
    </row>
    <row r="105" spans="1:4" ht="25.5" customHeight="1" x14ac:dyDescent="0.3">
      <c r="A105" s="134" t="s">
        <v>261</v>
      </c>
      <c r="B105" s="135"/>
      <c r="C105" s="136"/>
      <c r="D105" s="4"/>
    </row>
    <row r="106" spans="1:4" ht="17.25" customHeight="1" x14ac:dyDescent="0.3">
      <c r="A106" s="134" t="s">
        <v>262</v>
      </c>
      <c r="B106" s="135"/>
      <c r="C106" s="136"/>
      <c r="D106" s="4"/>
    </row>
    <row r="107" spans="1:4" x14ac:dyDescent="0.3">
      <c r="A107" s="134" t="s">
        <v>263</v>
      </c>
      <c r="B107" s="135"/>
      <c r="C107" s="136"/>
      <c r="D107" s="4"/>
    </row>
    <row r="108" spans="1:4" ht="13.5" customHeight="1" x14ac:dyDescent="0.3">
      <c r="A108" s="134" t="s">
        <v>588</v>
      </c>
      <c r="B108" s="135"/>
      <c r="C108" s="136"/>
      <c r="D108" s="4"/>
    </row>
    <row r="109" spans="1:4" x14ac:dyDescent="0.3">
      <c r="A109" s="134" t="s">
        <v>264</v>
      </c>
      <c r="B109" s="135"/>
      <c r="C109" s="136"/>
      <c r="D109" s="4"/>
    </row>
    <row r="110" spans="1:4" ht="17.25" customHeight="1" x14ac:dyDescent="0.3">
      <c r="A110" s="134" t="s">
        <v>255</v>
      </c>
      <c r="B110" s="135"/>
      <c r="C110" s="136"/>
      <c r="D110" s="4"/>
    </row>
    <row r="111" spans="1:4" ht="13.5" customHeight="1" x14ac:dyDescent="0.3">
      <c r="A111" s="134" t="s">
        <v>589</v>
      </c>
      <c r="B111" s="135"/>
      <c r="C111" s="136"/>
      <c r="D111" s="4"/>
    </row>
    <row r="112" spans="1:4" x14ac:dyDescent="0.3">
      <c r="A112" s="134" t="s">
        <v>420</v>
      </c>
      <c r="B112" s="135"/>
      <c r="C112" s="136"/>
      <c r="D112" s="4"/>
    </row>
    <row r="113" spans="1:4" ht="24.75" customHeight="1" x14ac:dyDescent="0.3">
      <c r="A113" s="134" t="s">
        <v>421</v>
      </c>
      <c r="B113" s="135"/>
      <c r="C113" s="136"/>
      <c r="D113" s="4"/>
    </row>
    <row r="114" spans="1:4" x14ac:dyDescent="0.3">
      <c r="A114" s="134" t="s">
        <v>256</v>
      </c>
      <c r="B114" s="135"/>
      <c r="C114" s="136"/>
      <c r="D114" s="4"/>
    </row>
    <row r="115" spans="1:4" ht="26.25" customHeight="1" x14ac:dyDescent="0.3">
      <c r="A115" s="134" t="s">
        <v>257</v>
      </c>
      <c r="B115" s="135"/>
      <c r="C115" s="136"/>
      <c r="D115" s="4"/>
    </row>
    <row r="116" spans="1:4" ht="26.25" customHeight="1" x14ac:dyDescent="0.3">
      <c r="A116" s="134" t="s">
        <v>590</v>
      </c>
      <c r="B116" s="135"/>
      <c r="C116" s="136"/>
      <c r="D116" s="4"/>
    </row>
    <row r="117" spans="1:4" x14ac:dyDescent="0.3">
      <c r="A117" s="134" t="s">
        <v>439</v>
      </c>
      <c r="B117" s="135"/>
      <c r="C117" s="136"/>
      <c r="D117" s="4"/>
    </row>
    <row r="118" spans="1:4" ht="28.5" customHeight="1" x14ac:dyDescent="0.3">
      <c r="A118" s="134" t="s">
        <v>591</v>
      </c>
      <c r="B118" s="135"/>
      <c r="C118" s="136"/>
      <c r="D118" s="4"/>
    </row>
    <row r="119" spans="1:4" x14ac:dyDescent="0.3">
      <c r="A119" s="134" t="s">
        <v>592</v>
      </c>
      <c r="B119" s="135"/>
      <c r="C119" s="136"/>
      <c r="D119" s="4"/>
    </row>
    <row r="120" spans="1:4" x14ac:dyDescent="0.3">
      <c r="A120" s="134" t="s">
        <v>52</v>
      </c>
      <c r="B120" s="135"/>
      <c r="C120" s="136"/>
      <c r="D120" s="4"/>
    </row>
    <row r="121" spans="1:4" x14ac:dyDescent="0.3">
      <c r="A121" s="134" t="s">
        <v>1362</v>
      </c>
      <c r="B121" s="135"/>
      <c r="C121" s="136"/>
      <c r="D121" s="4"/>
    </row>
    <row r="122" spans="1:4" ht="24.75" customHeight="1" x14ac:dyDescent="0.3">
      <c r="A122" s="134" t="s">
        <v>515</v>
      </c>
      <c r="B122" s="135"/>
      <c r="C122" s="136"/>
      <c r="D122" s="4"/>
    </row>
    <row r="123" spans="1:4" ht="16.5" customHeight="1" x14ac:dyDescent="0.3">
      <c r="A123" s="134" t="s">
        <v>1366</v>
      </c>
      <c r="B123" s="135"/>
      <c r="C123" s="136"/>
      <c r="D123" s="4"/>
    </row>
    <row r="124" spans="1:4" x14ac:dyDescent="0.3">
      <c r="A124" s="134" t="s">
        <v>293</v>
      </c>
      <c r="B124" s="135"/>
      <c r="C124" s="136"/>
      <c r="D124" s="4"/>
    </row>
    <row r="125" spans="1:4" x14ac:dyDescent="0.3">
      <c r="A125" s="134" t="s">
        <v>265</v>
      </c>
      <c r="B125" s="135"/>
      <c r="C125" s="136"/>
      <c r="D125" s="4"/>
    </row>
    <row r="126" spans="1:4" ht="13.5" customHeight="1" x14ac:dyDescent="0.3">
      <c r="A126" s="134" t="s">
        <v>294</v>
      </c>
      <c r="B126" s="135"/>
      <c r="C126" s="136"/>
      <c r="D126" s="4"/>
    </row>
    <row r="127" spans="1:4" x14ac:dyDescent="0.3">
      <c r="A127" s="134" t="s">
        <v>266</v>
      </c>
      <c r="B127" s="135"/>
      <c r="C127" s="136"/>
      <c r="D127" s="4"/>
    </row>
    <row r="128" spans="1:4" ht="29.25" customHeight="1" x14ac:dyDescent="0.3">
      <c r="A128" s="134" t="s">
        <v>593</v>
      </c>
      <c r="B128" s="135"/>
      <c r="C128" s="136"/>
      <c r="D128" s="4"/>
    </row>
    <row r="129" spans="1:4" ht="13.5" customHeight="1" x14ac:dyDescent="0.3">
      <c r="A129" s="134" t="s">
        <v>1364</v>
      </c>
      <c r="B129" s="135"/>
      <c r="C129" s="136"/>
      <c r="D129" s="4"/>
    </row>
    <row r="130" spans="1:4" ht="27" customHeight="1" x14ac:dyDescent="0.3">
      <c r="A130" s="134" t="s">
        <v>267</v>
      </c>
      <c r="B130" s="135"/>
      <c r="C130" s="136"/>
      <c r="D130" s="4"/>
    </row>
    <row r="131" spans="1:4" ht="27" customHeight="1" x14ac:dyDescent="0.3">
      <c r="A131" s="134" t="s">
        <v>295</v>
      </c>
      <c r="B131" s="135"/>
      <c r="C131" s="136"/>
      <c r="D131" s="4"/>
    </row>
    <row r="132" spans="1:4" ht="31.5" customHeight="1" x14ac:dyDescent="0.3">
      <c r="A132" s="134" t="s">
        <v>296</v>
      </c>
      <c r="B132" s="135"/>
      <c r="C132" s="136"/>
      <c r="D132" s="4"/>
    </row>
    <row r="133" spans="1:4" ht="36.75" customHeight="1" x14ac:dyDescent="0.3">
      <c r="A133" s="134" t="s">
        <v>594</v>
      </c>
      <c r="B133" s="135"/>
      <c r="C133" s="136"/>
      <c r="D133" s="4"/>
    </row>
    <row r="134" spans="1:4" ht="24.75" customHeight="1" x14ac:dyDescent="0.3">
      <c r="A134" s="134" t="s">
        <v>417</v>
      </c>
      <c r="B134" s="135"/>
      <c r="C134" s="136"/>
      <c r="D134" s="4"/>
    </row>
    <row r="135" spans="1:4" x14ac:dyDescent="0.3">
      <c r="A135" s="134" t="s">
        <v>1368</v>
      </c>
      <c r="B135" s="135"/>
      <c r="C135" s="136"/>
      <c r="D135" s="4"/>
    </row>
    <row r="136" spans="1:4" ht="12.75" customHeight="1" x14ac:dyDescent="0.3">
      <c r="A136" s="134" t="s">
        <v>431</v>
      </c>
      <c r="B136" s="135"/>
      <c r="C136" s="136"/>
      <c r="D136" s="4"/>
    </row>
    <row r="137" spans="1:4" ht="22.5" customHeight="1" x14ac:dyDescent="0.3">
      <c r="A137" s="134" t="s">
        <v>430</v>
      </c>
      <c r="B137" s="135"/>
      <c r="C137" s="136"/>
      <c r="D137" s="4"/>
    </row>
    <row r="138" spans="1:4" ht="12.75" customHeight="1" x14ac:dyDescent="0.3">
      <c r="A138" s="134" t="s">
        <v>425</v>
      </c>
      <c r="B138" s="135"/>
      <c r="C138" s="136"/>
      <c r="D138" s="4"/>
    </row>
    <row r="139" spans="1:4" ht="12.75" customHeight="1" x14ac:dyDescent="0.3">
      <c r="A139" s="134" t="s">
        <v>428</v>
      </c>
      <c r="B139" s="135"/>
      <c r="C139" s="136"/>
      <c r="D139" s="4"/>
    </row>
    <row r="140" spans="1:4" x14ac:dyDescent="0.3">
      <c r="A140" s="134" t="s">
        <v>429</v>
      </c>
      <c r="B140" s="135"/>
      <c r="C140" s="136"/>
      <c r="D140" s="4"/>
    </row>
    <row r="141" spans="1:4" ht="12.75" customHeight="1" x14ac:dyDescent="0.3">
      <c r="A141" s="134" t="s">
        <v>440</v>
      </c>
      <c r="B141" s="135"/>
      <c r="C141" s="136"/>
      <c r="D141" s="4"/>
    </row>
    <row r="142" spans="1:4" ht="14.4" x14ac:dyDescent="0.3">
      <c r="A142" s="155" t="s">
        <v>53</v>
      </c>
      <c r="B142" s="156"/>
      <c r="C142" s="157"/>
      <c r="D142" s="4"/>
    </row>
    <row r="143" spans="1:4" ht="48" customHeight="1" x14ac:dyDescent="0.3">
      <c r="A143" s="134" t="s">
        <v>601</v>
      </c>
      <c r="B143" s="135"/>
      <c r="C143" s="136"/>
      <c r="D143" s="4"/>
    </row>
    <row r="144" spans="1:4" x14ac:dyDescent="0.3">
      <c r="A144" s="134" t="s">
        <v>54</v>
      </c>
      <c r="B144" s="135"/>
      <c r="C144" s="136"/>
      <c r="D144" s="4"/>
    </row>
    <row r="145" spans="1:4" ht="26.25" customHeight="1" x14ac:dyDescent="0.3">
      <c r="A145" s="134" t="s">
        <v>66</v>
      </c>
      <c r="B145" s="135"/>
      <c r="C145" s="136"/>
      <c r="D145" s="4"/>
    </row>
    <row r="146" spans="1:4" x14ac:dyDescent="0.3">
      <c r="A146" s="134" t="s">
        <v>419</v>
      </c>
      <c r="B146" s="135"/>
      <c r="C146" s="136"/>
      <c r="D146" s="4"/>
    </row>
    <row r="147" spans="1:4" x14ac:dyDescent="0.3">
      <c r="A147" s="134" t="s">
        <v>258</v>
      </c>
      <c r="B147" s="135"/>
      <c r="C147" s="136"/>
      <c r="D147" s="4"/>
    </row>
    <row r="148" spans="1:4" x14ac:dyDescent="0.3">
      <c r="A148" s="134" t="s">
        <v>55</v>
      </c>
      <c r="B148" s="135"/>
      <c r="C148" s="136"/>
      <c r="D148" s="4"/>
    </row>
    <row r="149" spans="1:4" x14ac:dyDescent="0.3">
      <c r="A149" s="134" t="s">
        <v>56</v>
      </c>
      <c r="B149" s="135"/>
      <c r="C149" s="136"/>
      <c r="D149" s="4"/>
    </row>
    <row r="150" spans="1:4" x14ac:dyDescent="0.3">
      <c r="A150" s="134" t="s">
        <v>58</v>
      </c>
      <c r="B150" s="135"/>
      <c r="C150" s="136"/>
      <c r="D150" s="4"/>
    </row>
    <row r="151" spans="1:4" x14ac:dyDescent="0.3">
      <c r="A151" s="134" t="s">
        <v>448</v>
      </c>
      <c r="B151" s="135"/>
      <c r="C151" s="136"/>
      <c r="D151" s="4"/>
    </row>
    <row r="152" spans="1:4" x14ac:dyDescent="0.3">
      <c r="A152" s="134" t="s">
        <v>418</v>
      </c>
      <c r="B152" s="135"/>
      <c r="C152" s="136"/>
      <c r="D152" s="4"/>
    </row>
    <row r="153" spans="1:4" ht="26.25" customHeight="1" x14ac:dyDescent="0.3">
      <c r="A153" s="134" t="s">
        <v>426</v>
      </c>
      <c r="B153" s="135"/>
      <c r="C153" s="136"/>
      <c r="D153" s="4"/>
    </row>
    <row r="154" spans="1:4" ht="26.25" customHeight="1" x14ac:dyDescent="0.3">
      <c r="A154" s="134" t="s">
        <v>1367</v>
      </c>
      <c r="B154" s="135"/>
      <c r="C154" s="136"/>
      <c r="D154" s="4"/>
    </row>
    <row r="155" spans="1:4" x14ac:dyDescent="0.3">
      <c r="A155" s="134" t="s">
        <v>438</v>
      </c>
      <c r="B155" s="135"/>
      <c r="C155" s="136"/>
      <c r="D155" s="4"/>
    </row>
    <row r="156" spans="1:4" x14ac:dyDescent="0.3">
      <c r="A156" s="134" t="s">
        <v>60</v>
      </c>
      <c r="B156" s="135"/>
      <c r="C156" s="136"/>
      <c r="D156" s="4"/>
    </row>
    <row r="157" spans="1:4" x14ac:dyDescent="0.3">
      <c r="A157" s="134" t="s">
        <v>434</v>
      </c>
      <c r="B157" s="135"/>
      <c r="C157" s="136"/>
      <c r="D157" s="4"/>
    </row>
    <row r="158" spans="1:4" x14ac:dyDescent="0.3">
      <c r="A158" s="134" t="s">
        <v>435</v>
      </c>
      <c r="B158" s="135"/>
      <c r="C158" s="136"/>
      <c r="D158" s="4"/>
    </row>
    <row r="159" spans="1:4" x14ac:dyDescent="0.3">
      <c r="A159" s="134" t="s">
        <v>436</v>
      </c>
      <c r="B159" s="135"/>
      <c r="C159" s="136"/>
      <c r="D159" s="4"/>
    </row>
    <row r="160" spans="1:4" x14ac:dyDescent="0.3">
      <c r="A160" s="134" t="s">
        <v>437</v>
      </c>
      <c r="B160" s="135"/>
      <c r="C160" s="136"/>
      <c r="D160" s="4"/>
    </row>
    <row r="161" spans="1:4" ht="26.25" customHeight="1" x14ac:dyDescent="0.3">
      <c r="A161" s="134" t="s">
        <v>596</v>
      </c>
      <c r="B161" s="135"/>
      <c r="C161" s="136"/>
      <c r="D161" s="48"/>
    </row>
    <row r="162" spans="1:4" x14ac:dyDescent="0.3">
      <c r="A162" s="134" t="s">
        <v>441</v>
      </c>
      <c r="B162" s="135"/>
      <c r="C162" s="136"/>
      <c r="D162" s="4"/>
    </row>
    <row r="163" spans="1:4" x14ac:dyDescent="0.3">
      <c r="A163" s="134" t="s">
        <v>362</v>
      </c>
      <c r="B163" s="135"/>
      <c r="C163" s="136"/>
      <c r="D163" s="4"/>
    </row>
    <row r="164" spans="1:4" x14ac:dyDescent="0.3">
      <c r="A164" s="134" t="s">
        <v>61</v>
      </c>
      <c r="B164" s="135"/>
      <c r="C164" s="136"/>
      <c r="D164" s="4"/>
    </row>
    <row r="165" spans="1:4" ht="54" customHeight="1" x14ac:dyDescent="0.3">
      <c r="A165" s="134" t="s">
        <v>62</v>
      </c>
      <c r="B165" s="135"/>
      <c r="C165" s="136"/>
      <c r="D165" s="4"/>
    </row>
    <row r="166" spans="1:4" ht="34.5" customHeight="1" x14ac:dyDescent="0.3">
      <c r="A166" s="134" t="s">
        <v>42</v>
      </c>
      <c r="B166" s="135"/>
      <c r="C166" s="136"/>
      <c r="D166" s="4"/>
    </row>
    <row r="167" spans="1:4" ht="24" x14ac:dyDescent="0.3">
      <c r="A167" s="150" t="s">
        <v>297</v>
      </c>
      <c r="B167" s="150"/>
      <c r="C167" s="46" t="s">
        <v>270</v>
      </c>
      <c r="D167" s="20" t="s">
        <v>64</v>
      </c>
    </row>
    <row r="168" spans="1:4" ht="54" customHeight="1" x14ac:dyDescent="0.3">
      <c r="A168" s="133" t="s">
        <v>1332</v>
      </c>
      <c r="B168" s="133"/>
      <c r="C168" s="21">
        <v>3</v>
      </c>
      <c r="D168" s="22"/>
    </row>
    <row r="169" spans="1:4" ht="38.25" customHeight="1" x14ac:dyDescent="0.3">
      <c r="A169" s="133" t="s">
        <v>65</v>
      </c>
      <c r="B169" s="133"/>
      <c r="C169" s="21">
        <v>11</v>
      </c>
      <c r="D169" s="22"/>
    </row>
    <row r="170" spans="1:4" ht="29.25" customHeight="1" x14ac:dyDescent="0.3">
      <c r="A170" s="133" t="s">
        <v>268</v>
      </c>
      <c r="B170" s="133"/>
      <c r="C170" s="21">
        <v>5</v>
      </c>
      <c r="D170" s="22"/>
    </row>
    <row r="171" spans="1:4" x14ac:dyDescent="0.3">
      <c r="A171" s="133" t="s">
        <v>67</v>
      </c>
      <c r="B171" s="133"/>
      <c r="C171" s="152">
        <v>20</v>
      </c>
      <c r="D171" s="140"/>
    </row>
    <row r="172" spans="1:4" ht="38.25" customHeight="1" x14ac:dyDescent="0.3">
      <c r="A172" s="133" t="s">
        <v>68</v>
      </c>
      <c r="B172" s="133"/>
      <c r="C172" s="153"/>
      <c r="D172" s="141"/>
    </row>
    <row r="173" spans="1:4" x14ac:dyDescent="0.3">
      <c r="A173" s="133" t="s">
        <v>69</v>
      </c>
      <c r="B173" s="133"/>
      <c r="C173" s="153"/>
      <c r="D173" s="141"/>
    </row>
    <row r="174" spans="1:4" x14ac:dyDescent="0.3">
      <c r="A174" s="133" t="s">
        <v>70</v>
      </c>
      <c r="B174" s="133"/>
      <c r="C174" s="153"/>
      <c r="D174" s="141"/>
    </row>
    <row r="175" spans="1:4" x14ac:dyDescent="0.3">
      <c r="A175" s="133" t="s">
        <v>71</v>
      </c>
      <c r="B175" s="133"/>
      <c r="C175" s="153"/>
      <c r="D175" s="141"/>
    </row>
    <row r="176" spans="1:4" x14ac:dyDescent="0.3">
      <c r="A176" s="133" t="s">
        <v>72</v>
      </c>
      <c r="B176" s="133"/>
      <c r="C176" s="153"/>
      <c r="D176" s="141"/>
    </row>
    <row r="177" spans="1:4" ht="15.75" customHeight="1" x14ac:dyDescent="0.3">
      <c r="A177" s="133" t="s">
        <v>73</v>
      </c>
      <c r="B177" s="133"/>
      <c r="C177" s="153"/>
      <c r="D177" s="141"/>
    </row>
    <row r="178" spans="1:4" x14ac:dyDescent="0.3">
      <c r="A178" s="133" t="s">
        <v>74</v>
      </c>
      <c r="B178" s="133"/>
      <c r="C178" s="154"/>
      <c r="D178" s="142"/>
    </row>
    <row r="179" spans="1:4" ht="41.25" customHeight="1" x14ac:dyDescent="0.3">
      <c r="A179" s="133" t="s">
        <v>269</v>
      </c>
      <c r="B179" s="133"/>
      <c r="C179" s="21"/>
      <c r="D179" s="22"/>
    </row>
    <row r="180" spans="1:4" x14ac:dyDescent="0.3">
      <c r="A180" s="133" t="s">
        <v>77</v>
      </c>
      <c r="B180" s="133"/>
      <c r="C180" s="21">
        <v>3</v>
      </c>
      <c r="D180" s="22"/>
    </row>
    <row r="181" spans="1:4" ht="36.75" customHeight="1" x14ac:dyDescent="0.3">
      <c r="A181" s="133" t="s">
        <v>516</v>
      </c>
      <c r="B181" s="133"/>
      <c r="C181" s="21">
        <v>15</v>
      </c>
      <c r="D181" s="22"/>
    </row>
    <row r="182" spans="1:4" ht="16.5" customHeight="1" x14ac:dyDescent="0.3">
      <c r="A182" s="133" t="s">
        <v>248</v>
      </c>
      <c r="B182" s="133"/>
      <c r="C182" s="21">
        <v>5</v>
      </c>
      <c r="D182" s="22"/>
    </row>
    <row r="183" spans="1:4" ht="24.75" customHeight="1" x14ac:dyDescent="0.3">
      <c r="A183" s="133" t="s">
        <v>517</v>
      </c>
      <c r="B183" s="133"/>
      <c r="C183" s="21">
        <v>2</v>
      </c>
      <c r="D183" s="22"/>
    </row>
    <row r="184" spans="1:4" ht="27.75" customHeight="1" x14ac:dyDescent="0.3">
      <c r="A184" s="133" t="s">
        <v>78</v>
      </c>
      <c r="B184" s="133"/>
      <c r="C184" s="21">
        <v>3</v>
      </c>
      <c r="D184" s="22"/>
    </row>
    <row r="185" spans="1:4" x14ac:dyDescent="0.3">
      <c r="A185" s="133" t="s">
        <v>79</v>
      </c>
      <c r="B185" s="133"/>
      <c r="C185" s="21">
        <v>3</v>
      </c>
      <c r="D185" s="22"/>
    </row>
    <row r="186" spans="1:4" x14ac:dyDescent="0.3">
      <c r="A186" s="133" t="s">
        <v>80</v>
      </c>
      <c r="B186" s="133"/>
      <c r="C186" s="21">
        <v>3</v>
      </c>
      <c r="D186" s="22"/>
    </row>
    <row r="187" spans="1:4" x14ac:dyDescent="0.3">
      <c r="A187" s="133" t="s">
        <v>81</v>
      </c>
      <c r="B187" s="133"/>
      <c r="C187" s="21">
        <v>3</v>
      </c>
      <c r="D187" s="22"/>
    </row>
    <row r="188" spans="1:4" ht="26.25" customHeight="1" x14ac:dyDescent="0.3">
      <c r="A188" s="133" t="s">
        <v>599</v>
      </c>
      <c r="B188" s="133"/>
      <c r="C188" s="21">
        <v>9</v>
      </c>
      <c r="D188" s="22"/>
    </row>
    <row r="189" spans="1:4" ht="29.25" customHeight="1" x14ac:dyDescent="0.3">
      <c r="A189" s="133" t="s">
        <v>82</v>
      </c>
      <c r="B189" s="133"/>
      <c r="C189" s="21">
        <v>13</v>
      </c>
      <c r="D189" s="22"/>
    </row>
    <row r="190" spans="1:4" ht="43.5" customHeight="1" x14ac:dyDescent="0.3">
      <c r="A190" s="133" t="s">
        <v>518</v>
      </c>
      <c r="B190" s="133"/>
      <c r="C190" s="21">
        <v>15</v>
      </c>
      <c r="D190" s="22"/>
    </row>
    <row r="191" spans="1:4" ht="26.25" customHeight="1" x14ac:dyDescent="0.3">
      <c r="A191" s="133" t="s">
        <v>83</v>
      </c>
      <c r="B191" s="133"/>
      <c r="C191" s="21">
        <v>20</v>
      </c>
      <c r="D191" s="22"/>
    </row>
    <row r="192" spans="1:4" ht="39" customHeight="1" x14ac:dyDescent="0.3">
      <c r="A192" s="133" t="s">
        <v>519</v>
      </c>
      <c r="B192" s="133"/>
      <c r="C192" s="21">
        <v>25</v>
      </c>
      <c r="D192" s="22"/>
    </row>
    <row r="193" spans="1:4" ht="22.5" customHeight="1" x14ac:dyDescent="0.3">
      <c r="A193" s="133" t="s">
        <v>595</v>
      </c>
      <c r="B193" s="133"/>
      <c r="C193" s="21">
        <v>10</v>
      </c>
      <c r="D193" s="22"/>
    </row>
    <row r="194" spans="1:4" ht="28.5" customHeight="1" x14ac:dyDescent="0.3">
      <c r="A194" s="133" t="s">
        <v>1333</v>
      </c>
      <c r="B194" s="133"/>
      <c r="C194" s="21">
        <v>15</v>
      </c>
      <c r="D194" s="22"/>
    </row>
    <row r="195" spans="1:4" ht="24.75" customHeight="1" x14ac:dyDescent="0.3">
      <c r="A195" s="133" t="s">
        <v>600</v>
      </c>
      <c r="B195" s="133"/>
      <c r="C195" s="21">
        <v>10</v>
      </c>
      <c r="D195" s="22"/>
    </row>
    <row r="196" spans="1:4" ht="22.5" customHeight="1" x14ac:dyDescent="0.3">
      <c r="A196" s="133" t="s">
        <v>427</v>
      </c>
      <c r="B196" s="133"/>
      <c r="C196" s="21">
        <v>20</v>
      </c>
      <c r="D196" s="22"/>
    </row>
    <row r="197" spans="1:4" ht="22.5" customHeight="1" x14ac:dyDescent="0.3">
      <c r="A197" s="133" t="s">
        <v>422</v>
      </c>
      <c r="B197" s="133"/>
      <c r="C197" s="21">
        <v>3</v>
      </c>
      <c r="D197" s="22"/>
    </row>
    <row r="198" spans="1:4" ht="22.5" customHeight="1" x14ac:dyDescent="0.3">
      <c r="A198" s="133" t="s">
        <v>423</v>
      </c>
      <c r="B198" s="133"/>
      <c r="C198" s="21">
        <v>5</v>
      </c>
      <c r="D198" s="22"/>
    </row>
    <row r="199" spans="1:4" ht="22.5" customHeight="1" x14ac:dyDescent="0.3">
      <c r="A199" s="133" t="s">
        <v>432</v>
      </c>
      <c r="B199" s="133"/>
      <c r="C199" s="21">
        <v>10</v>
      </c>
      <c r="D199" s="22"/>
    </row>
    <row r="200" spans="1:4" x14ac:dyDescent="0.3">
      <c r="A200" s="133" t="s">
        <v>433</v>
      </c>
      <c r="B200" s="133"/>
      <c r="C200" s="21">
        <v>10</v>
      </c>
      <c r="D200" s="22"/>
    </row>
    <row r="201" spans="1:4" x14ac:dyDescent="0.3">
      <c r="A201" s="182" t="s">
        <v>298</v>
      </c>
      <c r="B201" s="182"/>
      <c r="C201" s="20"/>
      <c r="D201" s="22"/>
    </row>
    <row r="202" spans="1:4" ht="62.25" customHeight="1" x14ac:dyDescent="0.3">
      <c r="A202" s="133" t="s">
        <v>299</v>
      </c>
      <c r="B202" s="133"/>
      <c r="C202" s="21">
        <v>10</v>
      </c>
      <c r="D202" s="22"/>
    </row>
    <row r="203" spans="1:4" ht="25.5" customHeight="1" x14ac:dyDescent="0.3">
      <c r="A203" s="133" t="s">
        <v>300</v>
      </c>
      <c r="B203" s="133"/>
      <c r="C203" s="21">
        <v>5</v>
      </c>
      <c r="D203" s="22"/>
    </row>
    <row r="204" spans="1:4" ht="37.5" customHeight="1" x14ac:dyDescent="0.3">
      <c r="A204" s="133" t="s">
        <v>301</v>
      </c>
      <c r="B204" s="133"/>
      <c r="C204" s="21">
        <v>5</v>
      </c>
      <c r="D204" s="22"/>
    </row>
    <row r="205" spans="1:4" ht="38.25" customHeight="1" x14ac:dyDescent="0.3">
      <c r="A205" s="133" t="s">
        <v>302</v>
      </c>
      <c r="B205" s="133"/>
      <c r="C205" s="21">
        <v>5</v>
      </c>
      <c r="D205" s="22"/>
    </row>
    <row r="206" spans="1:4" ht="54.75" customHeight="1" x14ac:dyDescent="0.3">
      <c r="A206" s="133" t="s">
        <v>303</v>
      </c>
      <c r="B206" s="133"/>
      <c r="C206" s="21">
        <v>5</v>
      </c>
      <c r="D206" s="22"/>
    </row>
    <row r="207" spans="1:4" ht="66.75" customHeight="1" x14ac:dyDescent="0.3">
      <c r="A207" s="133" t="s">
        <v>597</v>
      </c>
      <c r="B207" s="133"/>
      <c r="C207" s="21">
        <v>30</v>
      </c>
      <c r="D207" s="22"/>
    </row>
    <row r="208" spans="1:4" ht="42.75" customHeight="1" x14ac:dyDescent="0.3">
      <c r="A208" s="133" t="s">
        <v>598</v>
      </c>
      <c r="B208" s="133"/>
      <c r="C208" s="21">
        <v>19</v>
      </c>
      <c r="D208" s="22"/>
    </row>
    <row r="209" spans="1:4" x14ac:dyDescent="0.3">
      <c r="A209" s="182" t="s">
        <v>84</v>
      </c>
      <c r="B209" s="182"/>
      <c r="C209" s="20">
        <f>SUM(C168:C208)</f>
        <v>320</v>
      </c>
      <c r="D209" s="20"/>
    </row>
    <row r="210" spans="1:4" ht="21" customHeight="1" x14ac:dyDescent="0.3">
      <c r="A210" s="137" t="s">
        <v>85</v>
      </c>
      <c r="B210" s="139"/>
      <c r="C210" s="22"/>
      <c r="D210" s="4"/>
    </row>
    <row r="211" spans="1:4" ht="30" customHeight="1" x14ac:dyDescent="0.3">
      <c r="A211" s="134" t="s">
        <v>304</v>
      </c>
      <c r="B211" s="135"/>
      <c r="C211" s="136"/>
      <c r="D211" s="4"/>
    </row>
    <row r="212" spans="1:4" ht="42" customHeight="1" x14ac:dyDescent="0.3">
      <c r="A212" s="134" t="s">
        <v>249</v>
      </c>
      <c r="B212" s="135"/>
      <c r="C212" s="136"/>
      <c r="D212" s="4"/>
    </row>
    <row r="213" spans="1:4" x14ac:dyDescent="0.3">
      <c r="A213" s="137" t="s">
        <v>86</v>
      </c>
      <c r="B213" s="138"/>
      <c r="C213" s="139"/>
      <c r="D213" s="4"/>
    </row>
    <row r="214" spans="1:4" ht="27" customHeight="1" x14ac:dyDescent="0.3">
      <c r="A214" s="134" t="s">
        <v>535</v>
      </c>
      <c r="B214" s="135"/>
      <c r="C214" s="136"/>
      <c r="D214" s="4"/>
    </row>
    <row r="215" spans="1:4" ht="38.25" customHeight="1" x14ac:dyDescent="0.3">
      <c r="A215" s="134" t="s">
        <v>320</v>
      </c>
      <c r="B215" s="135"/>
      <c r="C215" s="136"/>
      <c r="D215" s="4"/>
    </row>
    <row r="216" spans="1:4" x14ac:dyDescent="0.3">
      <c r="A216" s="137" t="s">
        <v>602</v>
      </c>
      <c r="B216" s="138"/>
      <c r="C216" s="139"/>
      <c r="D216" s="4"/>
    </row>
    <row r="217" spans="1:4" ht="23.25" customHeight="1" x14ac:dyDescent="0.3">
      <c r="A217" s="151" t="s">
        <v>305</v>
      </c>
      <c r="B217" s="151"/>
      <c r="C217" s="151"/>
      <c r="D217" s="4"/>
    </row>
    <row r="218" spans="1:4" ht="21" customHeight="1" x14ac:dyDescent="0.3">
      <c r="A218" s="137" t="s">
        <v>43</v>
      </c>
      <c r="B218" s="138"/>
      <c r="C218" s="139"/>
      <c r="D218" s="4"/>
    </row>
    <row r="219" spans="1:4" x14ac:dyDescent="0.3">
      <c r="A219" s="134" t="s">
        <v>45</v>
      </c>
      <c r="B219" s="135"/>
      <c r="C219" s="136"/>
      <c r="D219" s="4"/>
    </row>
    <row r="220" spans="1:4" ht="42" customHeight="1" x14ac:dyDescent="0.3">
      <c r="A220" s="134" t="s">
        <v>1351</v>
      </c>
      <c r="B220" s="135"/>
      <c r="C220" s="136"/>
      <c r="D220" s="4"/>
    </row>
    <row r="221" spans="1:4" ht="35.25" customHeight="1" x14ac:dyDescent="0.3">
      <c r="A221" s="134" t="s">
        <v>87</v>
      </c>
      <c r="B221" s="135"/>
      <c r="C221" s="136"/>
      <c r="D221" s="4"/>
    </row>
    <row r="222" spans="1:4" ht="23.25" customHeight="1" x14ac:dyDescent="0.3">
      <c r="A222" s="24" t="s">
        <v>363</v>
      </c>
      <c r="B222" s="192">
        <v>2195200000</v>
      </c>
      <c r="C222" s="193"/>
      <c r="D222" s="4"/>
    </row>
    <row r="223" spans="1:4" ht="81.75" customHeight="1" x14ac:dyDescent="0.3">
      <c r="A223" s="134" t="s">
        <v>520</v>
      </c>
      <c r="B223" s="135"/>
      <c r="C223" s="136"/>
      <c r="D223" s="4"/>
    </row>
    <row r="224" spans="1:4" x14ac:dyDescent="0.3">
      <c r="A224" s="134" t="s">
        <v>450</v>
      </c>
      <c r="B224" s="135"/>
      <c r="C224" s="136"/>
      <c r="D224" s="4"/>
    </row>
    <row r="225" spans="1:4" ht="18.75" customHeight="1" x14ac:dyDescent="0.3">
      <c r="A225" s="137" t="s">
        <v>88</v>
      </c>
      <c r="B225" s="138"/>
      <c r="C225" s="139"/>
      <c r="D225" s="4"/>
    </row>
    <row r="226" spans="1:4" ht="27.75" customHeight="1" x14ac:dyDescent="0.3">
      <c r="A226" s="134" t="s">
        <v>306</v>
      </c>
      <c r="B226" s="135"/>
      <c r="C226" s="136"/>
      <c r="D226" s="4"/>
    </row>
    <row r="227" spans="1:4" ht="24" customHeight="1" x14ac:dyDescent="0.3">
      <c r="A227" s="134" t="s">
        <v>307</v>
      </c>
      <c r="B227" s="135"/>
      <c r="C227" s="136"/>
      <c r="D227" s="4"/>
    </row>
    <row r="228" spans="1:4" x14ac:dyDescent="0.3">
      <c r="A228" s="137" t="s">
        <v>89</v>
      </c>
      <c r="B228" s="138"/>
      <c r="C228" s="139"/>
      <c r="D228" s="4"/>
    </row>
    <row r="229" spans="1:4" x14ac:dyDescent="0.3">
      <c r="A229" s="134" t="s">
        <v>457</v>
      </c>
      <c r="B229" s="135"/>
      <c r="C229" s="136"/>
      <c r="D229" s="4"/>
    </row>
    <row r="230" spans="1:4" x14ac:dyDescent="0.3">
      <c r="A230" s="134" t="s">
        <v>603</v>
      </c>
      <c r="B230" s="135"/>
      <c r="C230" s="136"/>
      <c r="D230" s="4"/>
    </row>
    <row r="231" spans="1:4" x14ac:dyDescent="0.3">
      <c r="A231" s="134" t="s">
        <v>604</v>
      </c>
      <c r="B231" s="135"/>
      <c r="C231" s="136"/>
      <c r="D231" s="4"/>
    </row>
    <row r="232" spans="1:4" x14ac:dyDescent="0.3">
      <c r="A232" s="134" t="s">
        <v>90</v>
      </c>
      <c r="B232" s="135"/>
      <c r="C232" s="136"/>
      <c r="D232" s="4"/>
    </row>
    <row r="233" spans="1:4" x14ac:dyDescent="0.3">
      <c r="A233" s="134" t="s">
        <v>364</v>
      </c>
      <c r="B233" s="135"/>
      <c r="C233" s="136"/>
      <c r="D233" s="4"/>
    </row>
    <row r="234" spans="1:4" x14ac:dyDescent="0.3">
      <c r="A234" s="134" t="s">
        <v>365</v>
      </c>
      <c r="B234" s="135"/>
      <c r="C234" s="136"/>
      <c r="D234" s="4"/>
    </row>
    <row r="235" spans="1:4" x14ac:dyDescent="0.3">
      <c r="A235" s="134" t="s">
        <v>366</v>
      </c>
      <c r="B235" s="135"/>
      <c r="C235" s="136"/>
      <c r="D235" s="4"/>
    </row>
    <row r="236" spans="1:4" x14ac:dyDescent="0.3">
      <c r="A236" s="134" t="s">
        <v>367</v>
      </c>
      <c r="B236" s="135"/>
      <c r="C236" s="136"/>
      <c r="D236" s="4"/>
    </row>
    <row r="237" spans="1:4" x14ac:dyDescent="0.3">
      <c r="A237" s="134" t="s">
        <v>368</v>
      </c>
      <c r="B237" s="135"/>
      <c r="C237" s="136"/>
      <c r="D237" s="4"/>
    </row>
    <row r="238" spans="1:4" x14ac:dyDescent="0.3">
      <c r="A238" s="134" t="s">
        <v>369</v>
      </c>
      <c r="B238" s="135"/>
      <c r="C238" s="136"/>
      <c r="D238" s="4"/>
    </row>
    <row r="239" spans="1:4" ht="14.25" customHeight="1" x14ac:dyDescent="0.3">
      <c r="A239" s="134" t="s">
        <v>370</v>
      </c>
      <c r="B239" s="135"/>
      <c r="C239" s="136"/>
      <c r="D239" s="4"/>
    </row>
    <row r="240" spans="1:4" x14ac:dyDescent="0.3">
      <c r="A240" s="134" t="s">
        <v>1372</v>
      </c>
      <c r="B240" s="135"/>
      <c r="C240" s="136"/>
      <c r="D240" s="4"/>
    </row>
    <row r="241" spans="1:4" ht="27.75" customHeight="1" x14ac:dyDescent="0.3">
      <c r="A241" s="134" t="s">
        <v>455</v>
      </c>
      <c r="B241" s="135"/>
      <c r="C241" s="136"/>
      <c r="D241" s="4"/>
    </row>
    <row r="242" spans="1:4" x14ac:dyDescent="0.3">
      <c r="A242" s="134" t="s">
        <v>371</v>
      </c>
      <c r="B242" s="135"/>
      <c r="C242" s="136"/>
      <c r="D242" s="4"/>
    </row>
    <row r="243" spans="1:4" x14ac:dyDescent="0.3">
      <c r="A243" s="134" t="s">
        <v>372</v>
      </c>
      <c r="B243" s="135"/>
      <c r="C243" s="136"/>
      <c r="D243" s="4"/>
    </row>
    <row r="244" spans="1:4" x14ac:dyDescent="0.3">
      <c r="A244" s="134" t="s">
        <v>373</v>
      </c>
      <c r="B244" s="135"/>
      <c r="C244" s="136"/>
      <c r="D244" s="4"/>
    </row>
    <row r="245" spans="1:4" x14ac:dyDescent="0.3">
      <c r="A245" s="134" t="s">
        <v>95</v>
      </c>
      <c r="B245" s="135"/>
      <c r="C245" s="136"/>
      <c r="D245" s="4"/>
    </row>
    <row r="246" spans="1:4" x14ac:dyDescent="0.3">
      <c r="A246" s="137" t="s">
        <v>53</v>
      </c>
      <c r="B246" s="138"/>
      <c r="C246" s="139"/>
      <c r="D246" s="4"/>
    </row>
    <row r="247" spans="1:4" x14ac:dyDescent="0.3">
      <c r="A247" s="134" t="s">
        <v>606</v>
      </c>
      <c r="B247" s="135"/>
      <c r="C247" s="136"/>
      <c r="D247" s="4"/>
    </row>
    <row r="248" spans="1:4" x14ac:dyDescent="0.3">
      <c r="A248" s="134" t="s">
        <v>450</v>
      </c>
      <c r="B248" s="135"/>
      <c r="C248" s="136"/>
      <c r="D248" s="4"/>
    </row>
    <row r="249" spans="1:4" x14ac:dyDescent="0.3">
      <c r="A249" s="134" t="s">
        <v>449</v>
      </c>
      <c r="B249" s="135"/>
      <c r="C249" s="136"/>
      <c r="D249" s="4"/>
    </row>
    <row r="250" spans="1:4" x14ac:dyDescent="0.3">
      <c r="A250" s="134" t="s">
        <v>374</v>
      </c>
      <c r="B250" s="135"/>
      <c r="C250" s="136"/>
      <c r="D250" s="4"/>
    </row>
    <row r="251" spans="1:4" x14ac:dyDescent="0.3">
      <c r="A251" s="134" t="s">
        <v>605</v>
      </c>
      <c r="B251" s="135"/>
      <c r="C251" s="136"/>
      <c r="D251" s="4"/>
    </row>
    <row r="252" spans="1:4" ht="28.5" customHeight="1" x14ac:dyDescent="0.3">
      <c r="A252" s="134" t="s">
        <v>375</v>
      </c>
      <c r="B252" s="135"/>
      <c r="C252" s="136"/>
      <c r="D252" s="4"/>
    </row>
    <row r="253" spans="1:4" ht="27" customHeight="1" x14ac:dyDescent="0.3">
      <c r="A253" s="134" t="s">
        <v>1334</v>
      </c>
      <c r="B253" s="135"/>
      <c r="C253" s="136"/>
      <c r="D253" s="4"/>
    </row>
    <row r="254" spans="1:4" x14ac:dyDescent="0.3">
      <c r="A254" s="134" t="s">
        <v>376</v>
      </c>
      <c r="B254" s="135"/>
      <c r="C254" s="136"/>
      <c r="D254" s="4"/>
    </row>
    <row r="255" spans="1:4" x14ac:dyDescent="0.3">
      <c r="A255" s="134" t="s">
        <v>377</v>
      </c>
      <c r="B255" s="135"/>
      <c r="C255" s="136"/>
      <c r="D255" s="4"/>
    </row>
    <row r="256" spans="1:4" x14ac:dyDescent="0.3">
      <c r="A256" s="134" t="s">
        <v>378</v>
      </c>
      <c r="B256" s="135"/>
      <c r="C256" s="136"/>
      <c r="D256" s="4"/>
    </row>
    <row r="257" spans="1:4" x14ac:dyDescent="0.3">
      <c r="A257" s="134" t="s">
        <v>355</v>
      </c>
      <c r="B257" s="135"/>
      <c r="C257" s="136"/>
      <c r="D257" s="4"/>
    </row>
    <row r="258" spans="1:4" x14ac:dyDescent="0.3">
      <c r="A258" s="134" t="s">
        <v>381</v>
      </c>
      <c r="B258" s="135"/>
      <c r="C258" s="136"/>
      <c r="D258" s="4"/>
    </row>
    <row r="259" spans="1:4" ht="12.75" customHeight="1" x14ac:dyDescent="0.3">
      <c r="A259" s="134" t="s">
        <v>383</v>
      </c>
      <c r="B259" s="135"/>
      <c r="C259" s="136"/>
      <c r="D259" s="4"/>
    </row>
    <row r="260" spans="1:4" x14ac:dyDescent="0.3">
      <c r="A260" s="134" t="s">
        <v>384</v>
      </c>
      <c r="B260" s="135"/>
      <c r="C260" s="136"/>
      <c r="D260" s="4"/>
    </row>
    <row r="261" spans="1:4" x14ac:dyDescent="0.3">
      <c r="A261" s="134" t="s">
        <v>91</v>
      </c>
      <c r="B261" s="135"/>
      <c r="C261" s="136"/>
      <c r="D261" s="4"/>
    </row>
    <row r="262" spans="1:4" x14ac:dyDescent="0.3">
      <c r="A262" s="134" t="s">
        <v>385</v>
      </c>
      <c r="B262" s="135" t="s">
        <v>458</v>
      </c>
      <c r="C262" s="136"/>
      <c r="D262" s="4"/>
    </row>
    <row r="263" spans="1:4" x14ac:dyDescent="0.3">
      <c r="A263" s="134" t="s">
        <v>386</v>
      </c>
      <c r="B263" s="135"/>
      <c r="C263" s="136"/>
      <c r="D263" s="4"/>
    </row>
    <row r="264" spans="1:4" x14ac:dyDescent="0.3">
      <c r="A264" s="134" t="s">
        <v>387</v>
      </c>
      <c r="B264" s="135"/>
      <c r="C264" s="136"/>
      <c r="D264" s="4"/>
    </row>
    <row r="265" spans="1:4" x14ac:dyDescent="0.3">
      <c r="A265" s="134" t="s">
        <v>356</v>
      </c>
      <c r="B265" s="135"/>
      <c r="C265" s="136"/>
      <c r="D265" s="4"/>
    </row>
    <row r="266" spans="1:4" x14ac:dyDescent="0.3">
      <c r="A266" s="134" t="s">
        <v>607</v>
      </c>
      <c r="B266" s="135"/>
      <c r="C266" s="136"/>
      <c r="D266" s="4"/>
    </row>
    <row r="267" spans="1:4" x14ac:dyDescent="0.3">
      <c r="A267" s="134" t="s">
        <v>379</v>
      </c>
      <c r="B267" s="135"/>
      <c r="C267" s="136"/>
      <c r="D267" s="4"/>
    </row>
    <row r="268" spans="1:4" x14ac:dyDescent="0.3">
      <c r="A268" s="134" t="s">
        <v>459</v>
      </c>
      <c r="B268" s="135"/>
      <c r="C268" s="136"/>
      <c r="D268" s="4"/>
    </row>
    <row r="269" spans="1:4" ht="27" customHeight="1" x14ac:dyDescent="0.3">
      <c r="A269" s="134" t="s">
        <v>1373</v>
      </c>
      <c r="B269" s="135"/>
      <c r="C269" s="136"/>
      <c r="D269" s="4"/>
    </row>
    <row r="270" spans="1:4" x14ac:dyDescent="0.3">
      <c r="A270" s="134" t="s">
        <v>358</v>
      </c>
      <c r="B270" s="135"/>
      <c r="C270" s="136"/>
      <c r="D270" s="4"/>
    </row>
    <row r="271" spans="1:4" x14ac:dyDescent="0.3">
      <c r="A271" s="134" t="s">
        <v>318</v>
      </c>
      <c r="B271" s="135"/>
      <c r="C271" s="136"/>
      <c r="D271" s="4"/>
    </row>
    <row r="272" spans="1:4" ht="23.25" customHeight="1" x14ac:dyDescent="0.3">
      <c r="A272" s="134" t="s">
        <v>456</v>
      </c>
      <c r="B272" s="135"/>
      <c r="C272" s="136"/>
      <c r="D272" s="4"/>
    </row>
    <row r="273" spans="1:4" ht="16.5" customHeight="1" x14ac:dyDescent="0.3">
      <c r="A273" s="134" t="s">
        <v>380</v>
      </c>
      <c r="B273" s="135"/>
      <c r="C273" s="136"/>
      <c r="D273" s="4"/>
    </row>
    <row r="274" spans="1:4" x14ac:dyDescent="0.3">
      <c r="A274" s="134" t="s">
        <v>388</v>
      </c>
      <c r="B274" s="135"/>
      <c r="C274" s="136"/>
      <c r="D274" s="4"/>
    </row>
    <row r="275" spans="1:4" x14ac:dyDescent="0.3">
      <c r="A275" s="134" t="s">
        <v>389</v>
      </c>
      <c r="B275" s="135"/>
      <c r="C275" s="136"/>
      <c r="D275" s="4"/>
    </row>
    <row r="276" spans="1:4" x14ac:dyDescent="0.3">
      <c r="A276" s="134" t="s">
        <v>390</v>
      </c>
      <c r="B276" s="135"/>
      <c r="C276" s="136"/>
      <c r="D276" s="4"/>
    </row>
    <row r="277" spans="1:4" x14ac:dyDescent="0.3">
      <c r="A277" s="134" t="s">
        <v>391</v>
      </c>
      <c r="B277" s="135"/>
      <c r="C277" s="136"/>
      <c r="D277" s="4"/>
    </row>
    <row r="278" spans="1:4" x14ac:dyDescent="0.3">
      <c r="A278" s="134" t="s">
        <v>392</v>
      </c>
      <c r="B278" s="135"/>
      <c r="C278" s="136"/>
      <c r="D278" s="4"/>
    </row>
    <row r="279" spans="1:4" x14ac:dyDescent="0.3">
      <c r="A279" s="134" t="s">
        <v>393</v>
      </c>
      <c r="B279" s="135"/>
      <c r="C279" s="136"/>
      <c r="D279" s="4"/>
    </row>
    <row r="280" spans="1:4" x14ac:dyDescent="0.3">
      <c r="A280" s="134" t="s">
        <v>460</v>
      </c>
      <c r="B280" s="135"/>
      <c r="C280" s="136"/>
      <c r="D280" s="4"/>
    </row>
    <row r="281" spans="1:4" x14ac:dyDescent="0.3">
      <c r="A281" s="134" t="s">
        <v>362</v>
      </c>
      <c r="B281" s="135"/>
      <c r="C281" s="136"/>
      <c r="D281" s="4"/>
    </row>
    <row r="282" spans="1:4" x14ac:dyDescent="0.3">
      <c r="A282" s="137" t="s">
        <v>61</v>
      </c>
      <c r="B282" s="138"/>
      <c r="C282" s="139"/>
      <c r="D282" s="4"/>
    </row>
    <row r="283" spans="1:4" ht="51" customHeight="1" x14ac:dyDescent="0.3">
      <c r="A283" s="134" t="s">
        <v>92</v>
      </c>
      <c r="B283" s="135"/>
      <c r="C283" s="136"/>
      <c r="D283" s="4"/>
    </row>
    <row r="284" spans="1:4" ht="39.75" customHeight="1" x14ac:dyDescent="0.3">
      <c r="A284" s="134" t="s">
        <v>42</v>
      </c>
      <c r="B284" s="135"/>
      <c r="C284" s="136"/>
      <c r="D284" s="4"/>
    </row>
    <row r="285" spans="1:4" ht="24" x14ac:dyDescent="0.3">
      <c r="A285" s="150" t="s">
        <v>93</v>
      </c>
      <c r="B285" s="150"/>
      <c r="C285" s="46" t="s">
        <v>272</v>
      </c>
      <c r="D285" s="15" t="s">
        <v>64</v>
      </c>
    </row>
    <row r="286" spans="1:4" ht="29.25" customHeight="1" x14ac:dyDescent="0.3">
      <c r="A286" s="133" t="s">
        <v>94</v>
      </c>
      <c r="B286" s="133"/>
      <c r="C286" s="21">
        <v>30</v>
      </c>
      <c r="D286" s="22"/>
    </row>
    <row r="287" spans="1:4" x14ac:dyDescent="0.3">
      <c r="A287" s="133" t="s">
        <v>67</v>
      </c>
      <c r="B287" s="133"/>
      <c r="C287" s="271">
        <v>40</v>
      </c>
      <c r="D287" s="140"/>
    </row>
    <row r="288" spans="1:4" ht="38.25" customHeight="1" x14ac:dyDescent="0.3">
      <c r="A288" s="133" t="s">
        <v>68</v>
      </c>
      <c r="B288" s="133"/>
      <c r="C288" s="272"/>
      <c r="D288" s="141"/>
    </row>
    <row r="289" spans="1:4" x14ac:dyDescent="0.3">
      <c r="A289" s="133" t="s">
        <v>69</v>
      </c>
      <c r="B289" s="133"/>
      <c r="C289" s="272"/>
      <c r="D289" s="141"/>
    </row>
    <row r="290" spans="1:4" x14ac:dyDescent="0.3">
      <c r="A290" s="133" t="s">
        <v>70</v>
      </c>
      <c r="B290" s="133"/>
      <c r="C290" s="272"/>
      <c r="D290" s="141"/>
    </row>
    <row r="291" spans="1:4" x14ac:dyDescent="0.3">
      <c r="A291" s="133" t="s">
        <v>71</v>
      </c>
      <c r="B291" s="133"/>
      <c r="C291" s="272"/>
      <c r="D291" s="141"/>
    </row>
    <row r="292" spans="1:4" x14ac:dyDescent="0.3">
      <c r="A292" s="133" t="s">
        <v>72</v>
      </c>
      <c r="B292" s="133"/>
      <c r="C292" s="272"/>
      <c r="D292" s="141"/>
    </row>
    <row r="293" spans="1:4" x14ac:dyDescent="0.3">
      <c r="A293" s="133" t="s">
        <v>73</v>
      </c>
      <c r="B293" s="133"/>
      <c r="C293" s="272"/>
      <c r="D293" s="141"/>
    </row>
    <row r="294" spans="1:4" x14ac:dyDescent="0.3">
      <c r="A294" s="133" t="s">
        <v>74</v>
      </c>
      <c r="B294" s="133"/>
      <c r="C294" s="272"/>
      <c r="D294" s="141"/>
    </row>
    <row r="295" spans="1:4" ht="27.75" customHeight="1" x14ac:dyDescent="0.3">
      <c r="A295" s="133" t="s">
        <v>75</v>
      </c>
      <c r="B295" s="133"/>
      <c r="C295" s="272"/>
      <c r="D295" s="141"/>
    </row>
    <row r="296" spans="1:4" x14ac:dyDescent="0.3">
      <c r="A296" s="133" t="s">
        <v>76</v>
      </c>
      <c r="B296" s="133"/>
      <c r="C296" s="253"/>
      <c r="D296" s="142"/>
    </row>
    <row r="297" spans="1:4" ht="36.75" customHeight="1" x14ac:dyDescent="0.3">
      <c r="A297" s="133" t="s">
        <v>521</v>
      </c>
      <c r="B297" s="133"/>
      <c r="C297" s="21">
        <v>40</v>
      </c>
      <c r="D297" s="22"/>
    </row>
    <row r="298" spans="1:4" ht="25.5" customHeight="1" x14ac:dyDescent="0.3">
      <c r="A298" s="133" t="s">
        <v>1335</v>
      </c>
      <c r="B298" s="133"/>
      <c r="C298" s="21">
        <v>50</v>
      </c>
      <c r="D298" s="22"/>
    </row>
    <row r="299" spans="1:4" ht="38.25" customHeight="1" x14ac:dyDescent="0.3">
      <c r="A299" s="133" t="s">
        <v>1336</v>
      </c>
      <c r="B299" s="133"/>
      <c r="C299" s="21">
        <v>50</v>
      </c>
      <c r="D299" s="22"/>
    </row>
    <row r="300" spans="1:4" ht="42" customHeight="1" x14ac:dyDescent="0.3">
      <c r="A300" s="133" t="s">
        <v>1337</v>
      </c>
      <c r="B300" s="133"/>
      <c r="C300" s="21">
        <v>50</v>
      </c>
      <c r="D300" s="22"/>
    </row>
    <row r="301" spans="1:4" ht="33" customHeight="1" x14ac:dyDescent="0.3">
      <c r="A301" s="133" t="s">
        <v>382</v>
      </c>
      <c r="B301" s="133"/>
      <c r="C301" s="21">
        <v>10</v>
      </c>
      <c r="D301" s="22"/>
    </row>
    <row r="302" spans="1:4" ht="20.25" customHeight="1" x14ac:dyDescent="0.3">
      <c r="A302" s="149" t="s">
        <v>84</v>
      </c>
      <c r="B302" s="149"/>
      <c r="C302" s="82">
        <f>SUM(C286:C301)</f>
        <v>270</v>
      </c>
      <c r="D302" s="82"/>
    </row>
    <row r="303" spans="1:4" ht="22.5" customHeight="1" x14ac:dyDescent="0.3">
      <c r="A303" s="151" t="s">
        <v>308</v>
      </c>
      <c r="B303" s="151"/>
      <c r="C303" s="151"/>
      <c r="D303" s="4"/>
    </row>
    <row r="304" spans="1:4" ht="18" customHeight="1" x14ac:dyDescent="0.3">
      <c r="A304" s="137" t="s">
        <v>43</v>
      </c>
      <c r="B304" s="138"/>
      <c r="C304" s="139"/>
      <c r="D304" s="4"/>
    </row>
    <row r="305" spans="1:4" x14ac:dyDescent="0.3">
      <c r="A305" s="137" t="s">
        <v>45</v>
      </c>
      <c r="B305" s="138"/>
      <c r="C305" s="139"/>
      <c r="D305" s="4"/>
    </row>
    <row r="306" spans="1:4" ht="74.25" customHeight="1" x14ac:dyDescent="0.3">
      <c r="A306" s="134" t="s">
        <v>442</v>
      </c>
      <c r="B306" s="135"/>
      <c r="C306" s="136"/>
      <c r="D306" s="4"/>
    </row>
    <row r="307" spans="1:4" x14ac:dyDescent="0.3">
      <c r="A307" s="137" t="s">
        <v>321</v>
      </c>
      <c r="B307" s="138"/>
      <c r="C307" s="139"/>
      <c r="D307" s="4"/>
    </row>
    <row r="308" spans="1:4" x14ac:dyDescent="0.3">
      <c r="A308" s="137" t="s">
        <v>96</v>
      </c>
      <c r="B308" s="138"/>
      <c r="C308" s="139"/>
      <c r="D308" s="4"/>
    </row>
    <row r="309" spans="1:4" x14ac:dyDescent="0.3">
      <c r="A309" s="49" t="s">
        <v>472</v>
      </c>
      <c r="B309" s="175">
        <v>300000000</v>
      </c>
      <c r="C309" s="176"/>
      <c r="D309" s="4"/>
    </row>
    <row r="310" spans="1:4" x14ac:dyDescent="0.3">
      <c r="A310" s="172" t="s">
        <v>50</v>
      </c>
      <c r="B310" s="174"/>
      <c r="C310" s="173"/>
      <c r="D310" s="4"/>
    </row>
    <row r="311" spans="1:4" ht="27" customHeight="1" x14ac:dyDescent="0.3">
      <c r="A311" s="134" t="s">
        <v>306</v>
      </c>
      <c r="B311" s="135"/>
      <c r="C311" s="136"/>
      <c r="D311" s="4"/>
    </row>
    <row r="312" spans="1:4" ht="24.75" customHeight="1" x14ac:dyDescent="0.3">
      <c r="A312" s="134" t="s">
        <v>309</v>
      </c>
      <c r="B312" s="135"/>
      <c r="C312" s="136"/>
      <c r="D312" s="4"/>
    </row>
    <row r="313" spans="1:4" x14ac:dyDescent="0.3">
      <c r="A313" s="137" t="s">
        <v>443</v>
      </c>
      <c r="B313" s="138"/>
      <c r="C313" s="139"/>
      <c r="D313" s="4"/>
    </row>
    <row r="314" spans="1:4" x14ac:dyDescent="0.3">
      <c r="A314" s="134" t="s">
        <v>444</v>
      </c>
      <c r="B314" s="135"/>
      <c r="C314" s="136"/>
      <c r="D314" s="4"/>
    </row>
    <row r="315" spans="1:4" x14ac:dyDescent="0.3">
      <c r="A315" s="134" t="s">
        <v>324</v>
      </c>
      <c r="B315" s="135"/>
      <c r="C315" s="136"/>
      <c r="D315" s="4"/>
    </row>
    <row r="316" spans="1:4" x14ac:dyDescent="0.3">
      <c r="A316" s="134" t="s">
        <v>1329</v>
      </c>
      <c r="B316" s="135"/>
      <c r="C316" s="136"/>
      <c r="D316" s="4"/>
    </row>
    <row r="317" spans="1:4" x14ac:dyDescent="0.3">
      <c r="A317" s="134" t="s">
        <v>445</v>
      </c>
      <c r="B317" s="135"/>
      <c r="C317" s="136"/>
      <c r="D317" s="4"/>
    </row>
    <row r="318" spans="1:4" x14ac:dyDescent="0.3">
      <c r="A318" s="134" t="s">
        <v>325</v>
      </c>
      <c r="B318" s="135"/>
      <c r="C318" s="136"/>
      <c r="D318" s="4"/>
    </row>
    <row r="319" spans="1:4" x14ac:dyDescent="0.3">
      <c r="A319" s="134" t="s">
        <v>608</v>
      </c>
      <c r="B319" s="135"/>
      <c r="C319" s="136"/>
      <c r="D319" s="4"/>
    </row>
    <row r="320" spans="1:4" x14ac:dyDescent="0.3">
      <c r="A320" s="134" t="s">
        <v>609</v>
      </c>
      <c r="B320" s="135"/>
      <c r="C320" s="136"/>
      <c r="D320" s="4"/>
    </row>
    <row r="321" spans="1:4" x14ac:dyDescent="0.3">
      <c r="A321" s="134" t="s">
        <v>461</v>
      </c>
      <c r="B321" s="135"/>
      <c r="C321" s="136"/>
      <c r="D321" s="4"/>
    </row>
    <row r="322" spans="1:4" ht="12.75" customHeight="1" x14ac:dyDescent="0.3">
      <c r="A322" s="134" t="s">
        <v>462</v>
      </c>
      <c r="B322" s="135"/>
      <c r="C322" s="136"/>
      <c r="D322" s="4"/>
    </row>
    <row r="323" spans="1:4" x14ac:dyDescent="0.3">
      <c r="A323" s="134" t="s">
        <v>467</v>
      </c>
      <c r="B323" s="135"/>
      <c r="C323" s="136"/>
      <c r="D323" s="4"/>
    </row>
    <row r="324" spans="1:4" ht="23.25" customHeight="1" x14ac:dyDescent="0.3">
      <c r="A324" s="134" t="s">
        <v>323</v>
      </c>
      <c r="B324" s="135"/>
      <c r="C324" s="136"/>
      <c r="D324" s="4"/>
    </row>
    <row r="325" spans="1:4" ht="24.75" customHeight="1" x14ac:dyDescent="0.3">
      <c r="A325" s="134" t="s">
        <v>322</v>
      </c>
      <c r="B325" s="135"/>
      <c r="C325" s="136"/>
      <c r="D325" s="4"/>
    </row>
    <row r="326" spans="1:4" x14ac:dyDescent="0.3">
      <c r="A326" s="134" t="s">
        <v>326</v>
      </c>
      <c r="B326" s="135"/>
      <c r="C326" s="136"/>
      <c r="D326" s="4"/>
    </row>
    <row r="327" spans="1:4" x14ac:dyDescent="0.3">
      <c r="A327" s="134" t="s">
        <v>327</v>
      </c>
      <c r="B327" s="135"/>
      <c r="C327" s="136"/>
      <c r="D327" s="4"/>
    </row>
    <row r="328" spans="1:4" x14ac:dyDescent="0.3">
      <c r="A328" s="137" t="s">
        <v>446</v>
      </c>
      <c r="B328" s="138"/>
      <c r="C328" s="139"/>
      <c r="D328" s="4"/>
    </row>
    <row r="329" spans="1:4" x14ac:dyDescent="0.3">
      <c r="A329" s="134" t="s">
        <v>54</v>
      </c>
      <c r="B329" s="135"/>
      <c r="C329" s="136"/>
      <c r="D329" s="4"/>
    </row>
    <row r="330" spans="1:4" x14ac:dyDescent="0.3">
      <c r="A330" s="143" t="s">
        <v>1330</v>
      </c>
      <c r="B330" s="144"/>
      <c r="C330" s="145"/>
      <c r="D330" s="4"/>
    </row>
    <row r="331" spans="1:4" ht="12.75" customHeight="1" x14ac:dyDescent="0.3">
      <c r="A331" s="134" t="s">
        <v>1369</v>
      </c>
      <c r="B331" s="135"/>
      <c r="C331" s="136"/>
      <c r="D331" s="4"/>
    </row>
    <row r="332" spans="1:4" x14ac:dyDescent="0.3">
      <c r="A332" s="134" t="s">
        <v>447</v>
      </c>
      <c r="B332" s="135"/>
      <c r="C332" s="136"/>
      <c r="D332" s="4"/>
    </row>
    <row r="333" spans="1:4" x14ac:dyDescent="0.3">
      <c r="A333" s="134" t="s">
        <v>358</v>
      </c>
      <c r="B333" s="135"/>
      <c r="C333" s="136"/>
      <c r="D333" s="4"/>
    </row>
    <row r="334" spans="1:4" x14ac:dyDescent="0.3">
      <c r="A334" s="134" t="s">
        <v>355</v>
      </c>
      <c r="B334" s="135"/>
      <c r="C334" s="136"/>
      <c r="D334" s="4"/>
    </row>
    <row r="335" spans="1:4" x14ac:dyDescent="0.3">
      <c r="A335" s="134" t="s">
        <v>328</v>
      </c>
      <c r="B335" s="135"/>
      <c r="C335" s="136"/>
      <c r="D335" s="4"/>
    </row>
    <row r="336" spans="1:4" x14ac:dyDescent="0.3">
      <c r="A336" s="134" t="s">
        <v>463</v>
      </c>
      <c r="B336" s="135"/>
      <c r="C336" s="136"/>
      <c r="D336" s="4"/>
    </row>
    <row r="337" spans="1:4" ht="12.75" customHeight="1" x14ac:dyDescent="0.3">
      <c r="A337" s="134" t="s">
        <v>522</v>
      </c>
      <c r="B337" s="135"/>
      <c r="C337" s="136"/>
      <c r="D337" s="4"/>
    </row>
    <row r="338" spans="1:4" x14ac:dyDescent="0.3">
      <c r="A338" s="134" t="s">
        <v>465</v>
      </c>
      <c r="B338" s="135"/>
      <c r="C338" s="136"/>
      <c r="D338" s="4"/>
    </row>
    <row r="339" spans="1:4" x14ac:dyDescent="0.3">
      <c r="A339" s="134" t="s">
        <v>1370</v>
      </c>
      <c r="B339" s="135"/>
      <c r="C339" s="136"/>
      <c r="D339" s="4"/>
    </row>
    <row r="340" spans="1:4" x14ac:dyDescent="0.3">
      <c r="A340" s="134" t="s">
        <v>466</v>
      </c>
      <c r="B340" s="135"/>
      <c r="C340" s="136"/>
      <c r="D340" s="4"/>
    </row>
    <row r="341" spans="1:4" x14ac:dyDescent="0.3">
      <c r="A341" s="134" t="s">
        <v>362</v>
      </c>
      <c r="B341" s="135"/>
      <c r="C341" s="136"/>
      <c r="D341" s="4"/>
    </row>
    <row r="342" spans="1:4" x14ac:dyDescent="0.3">
      <c r="A342" s="137" t="s">
        <v>61</v>
      </c>
      <c r="B342" s="138"/>
      <c r="C342" s="139"/>
      <c r="D342" s="4"/>
    </row>
    <row r="343" spans="1:4" ht="53.25" customHeight="1" x14ac:dyDescent="0.3">
      <c r="A343" s="134" t="s">
        <v>98</v>
      </c>
      <c r="B343" s="135"/>
      <c r="C343" s="136"/>
      <c r="D343" s="4"/>
    </row>
    <row r="344" spans="1:4" ht="36" customHeight="1" x14ac:dyDescent="0.3">
      <c r="A344" s="134" t="s">
        <v>42</v>
      </c>
      <c r="B344" s="135"/>
      <c r="C344" s="136"/>
      <c r="D344" s="4"/>
    </row>
    <row r="345" spans="1:4" ht="24" x14ac:dyDescent="0.3">
      <c r="A345" s="150" t="s">
        <v>93</v>
      </c>
      <c r="B345" s="150"/>
      <c r="C345" s="46" t="s">
        <v>274</v>
      </c>
      <c r="D345" s="22" t="s">
        <v>64</v>
      </c>
    </row>
    <row r="346" spans="1:4" x14ac:dyDescent="0.3">
      <c r="A346" s="133" t="s">
        <v>464</v>
      </c>
      <c r="B346" s="133"/>
      <c r="C346" s="21">
        <v>15</v>
      </c>
      <c r="D346" s="22"/>
    </row>
    <row r="347" spans="1:4" x14ac:dyDescent="0.3">
      <c r="A347" s="133" t="s">
        <v>67</v>
      </c>
      <c r="B347" s="133"/>
      <c r="C347" s="271">
        <v>10</v>
      </c>
      <c r="D347" s="140"/>
    </row>
    <row r="348" spans="1:4" ht="37.5" customHeight="1" x14ac:dyDescent="0.3">
      <c r="A348" s="133" t="s">
        <v>68</v>
      </c>
      <c r="B348" s="133"/>
      <c r="C348" s="272"/>
      <c r="D348" s="141"/>
    </row>
    <row r="349" spans="1:4" x14ac:dyDescent="0.3">
      <c r="A349" s="133" t="s">
        <v>99</v>
      </c>
      <c r="B349" s="133"/>
      <c r="C349" s="272"/>
      <c r="D349" s="141"/>
    </row>
    <row r="350" spans="1:4" x14ac:dyDescent="0.3">
      <c r="A350" s="133" t="s">
        <v>70</v>
      </c>
      <c r="B350" s="133"/>
      <c r="C350" s="272"/>
      <c r="D350" s="141"/>
    </row>
    <row r="351" spans="1:4" x14ac:dyDescent="0.3">
      <c r="A351" s="133" t="s">
        <v>71</v>
      </c>
      <c r="B351" s="133"/>
      <c r="C351" s="272"/>
      <c r="D351" s="141"/>
    </row>
    <row r="352" spans="1:4" x14ac:dyDescent="0.3">
      <c r="A352" s="133" t="s">
        <v>72</v>
      </c>
      <c r="B352" s="133"/>
      <c r="C352" s="272"/>
      <c r="D352" s="141"/>
    </row>
    <row r="353" spans="1:4" x14ac:dyDescent="0.3">
      <c r="A353" s="133" t="s">
        <v>73</v>
      </c>
      <c r="B353" s="133"/>
      <c r="C353" s="272"/>
      <c r="D353" s="141"/>
    </row>
    <row r="354" spans="1:4" x14ac:dyDescent="0.3">
      <c r="A354" s="133" t="s">
        <v>74</v>
      </c>
      <c r="B354" s="133"/>
      <c r="C354" s="272"/>
      <c r="D354" s="141"/>
    </row>
    <row r="355" spans="1:4" ht="28.5" customHeight="1" x14ac:dyDescent="0.3">
      <c r="A355" s="133" t="s">
        <v>75</v>
      </c>
      <c r="B355" s="133"/>
      <c r="C355" s="272"/>
      <c r="D355" s="141"/>
    </row>
    <row r="356" spans="1:4" ht="16.5" customHeight="1" x14ac:dyDescent="0.3">
      <c r="A356" s="133" t="s">
        <v>76</v>
      </c>
      <c r="B356" s="133"/>
      <c r="C356" s="253"/>
      <c r="D356" s="142"/>
    </row>
    <row r="357" spans="1:4" ht="24.75" customHeight="1" x14ac:dyDescent="0.3">
      <c r="A357" s="133" t="s">
        <v>1338</v>
      </c>
      <c r="B357" s="133"/>
      <c r="C357" s="21">
        <v>40</v>
      </c>
      <c r="D357" s="22"/>
    </row>
    <row r="358" spans="1:4" ht="29.25" customHeight="1" x14ac:dyDescent="0.3">
      <c r="A358" s="133" t="s">
        <v>1339</v>
      </c>
      <c r="B358" s="133"/>
      <c r="C358" s="21">
        <v>30</v>
      </c>
      <c r="D358" s="22"/>
    </row>
    <row r="359" spans="1:4" ht="28.5" customHeight="1" x14ac:dyDescent="0.3">
      <c r="A359" s="133" t="s">
        <v>1340</v>
      </c>
      <c r="B359" s="133"/>
      <c r="C359" s="21">
        <v>30</v>
      </c>
      <c r="D359" s="22"/>
    </row>
    <row r="360" spans="1:4" ht="29.25" customHeight="1" x14ac:dyDescent="0.3">
      <c r="A360" s="133" t="s">
        <v>611</v>
      </c>
      <c r="B360" s="133"/>
      <c r="C360" s="26">
        <v>40</v>
      </c>
      <c r="D360" s="22"/>
    </row>
    <row r="361" spans="1:4" ht="17.25" customHeight="1" x14ac:dyDescent="0.3">
      <c r="A361" s="133" t="s">
        <v>329</v>
      </c>
      <c r="B361" s="133"/>
      <c r="C361" s="26">
        <v>25</v>
      </c>
      <c r="D361" s="22"/>
    </row>
    <row r="362" spans="1:4" ht="27" customHeight="1" thickBot="1" x14ac:dyDescent="0.35">
      <c r="A362" s="133" t="s">
        <v>100</v>
      </c>
      <c r="B362" s="133"/>
      <c r="C362" s="26">
        <v>10</v>
      </c>
      <c r="D362" s="76"/>
    </row>
    <row r="363" spans="1:4" ht="19.5" customHeight="1" thickBot="1" x14ac:dyDescent="0.35">
      <c r="A363" s="273" t="s">
        <v>84</v>
      </c>
      <c r="B363" s="274"/>
      <c r="C363" s="77">
        <f>SUM(C346:C362)</f>
        <v>200</v>
      </c>
      <c r="D363" s="79">
        <f>SUM(D346:D359)</f>
        <v>0</v>
      </c>
    </row>
    <row r="364" spans="1:4" ht="21.75" customHeight="1" x14ac:dyDescent="0.3">
      <c r="A364" s="151" t="s">
        <v>310</v>
      </c>
      <c r="B364" s="151"/>
      <c r="C364" s="151"/>
      <c r="D364" s="4"/>
    </row>
    <row r="365" spans="1:4" x14ac:dyDescent="0.3">
      <c r="A365" s="134" t="s">
        <v>43</v>
      </c>
      <c r="B365" s="135"/>
      <c r="C365" s="136"/>
      <c r="D365" s="4"/>
    </row>
    <row r="366" spans="1:4" x14ac:dyDescent="0.3">
      <c r="A366" s="134" t="s">
        <v>45</v>
      </c>
      <c r="B366" s="135"/>
      <c r="C366" s="136"/>
      <c r="D366" s="4"/>
    </row>
    <row r="367" spans="1:4" x14ac:dyDescent="0.3">
      <c r="A367" s="134" t="s">
        <v>330</v>
      </c>
      <c r="B367" s="135"/>
      <c r="C367" s="136"/>
      <c r="D367" s="4"/>
    </row>
    <row r="368" spans="1:4" ht="42.75" customHeight="1" x14ac:dyDescent="0.3">
      <c r="A368" s="134" t="s">
        <v>101</v>
      </c>
      <c r="B368" s="135"/>
      <c r="C368" s="136"/>
      <c r="D368" s="4"/>
    </row>
    <row r="369" spans="1:4" x14ac:dyDescent="0.3">
      <c r="A369" s="134" t="s">
        <v>331</v>
      </c>
      <c r="B369" s="135"/>
      <c r="C369" s="136"/>
      <c r="D369" s="4"/>
    </row>
    <row r="370" spans="1:4" x14ac:dyDescent="0.3">
      <c r="A370" s="134" t="s">
        <v>332</v>
      </c>
      <c r="B370" s="135"/>
      <c r="C370" s="136"/>
      <c r="D370" s="4"/>
    </row>
    <row r="371" spans="1:4" x14ac:dyDescent="0.3">
      <c r="A371" s="17" t="s">
        <v>470</v>
      </c>
      <c r="B371" s="183">
        <v>2000000000</v>
      </c>
      <c r="C371" s="184"/>
      <c r="D371" s="4"/>
    </row>
    <row r="372" spans="1:4" x14ac:dyDescent="0.3">
      <c r="A372" s="134" t="s">
        <v>88</v>
      </c>
      <c r="B372" s="135"/>
      <c r="C372" s="136"/>
      <c r="D372" s="4"/>
    </row>
    <row r="373" spans="1:4" ht="29.25" customHeight="1" x14ac:dyDescent="0.3">
      <c r="A373" s="134" t="s">
        <v>306</v>
      </c>
      <c r="B373" s="135"/>
      <c r="C373" s="136"/>
      <c r="D373" s="4"/>
    </row>
    <row r="374" spans="1:4" ht="28.5" customHeight="1" x14ac:dyDescent="0.3">
      <c r="A374" s="134" t="s">
        <v>311</v>
      </c>
      <c r="B374" s="135"/>
      <c r="C374" s="136"/>
      <c r="D374" s="4"/>
    </row>
    <row r="375" spans="1:4" x14ac:dyDescent="0.3">
      <c r="A375" s="137" t="s">
        <v>471</v>
      </c>
      <c r="B375" s="138"/>
      <c r="C375" s="139"/>
      <c r="D375" s="4"/>
    </row>
    <row r="376" spans="1:4" x14ac:dyDescent="0.3">
      <c r="A376" s="134" t="s">
        <v>333</v>
      </c>
      <c r="B376" s="135"/>
      <c r="C376" s="136"/>
      <c r="D376" s="4"/>
    </row>
    <row r="377" spans="1:4" x14ac:dyDescent="0.3">
      <c r="A377" s="134" t="s">
        <v>336</v>
      </c>
      <c r="B377" s="135"/>
      <c r="C377" s="136"/>
      <c r="D377" s="4"/>
    </row>
    <row r="378" spans="1:4" x14ac:dyDescent="0.3">
      <c r="A378" s="134" t="s">
        <v>103</v>
      </c>
      <c r="B378" s="135"/>
      <c r="C378" s="136"/>
      <c r="D378" s="4"/>
    </row>
    <row r="379" spans="1:4" ht="27.75" customHeight="1" x14ac:dyDescent="0.3">
      <c r="A379" s="134" t="s">
        <v>341</v>
      </c>
      <c r="B379" s="135"/>
      <c r="C379" s="136"/>
      <c r="D379" s="4"/>
    </row>
    <row r="380" spans="1:4" ht="12.75" customHeight="1" x14ac:dyDescent="0.3">
      <c r="A380" s="134" t="s">
        <v>337</v>
      </c>
      <c r="B380" s="135"/>
      <c r="C380" s="136"/>
      <c r="D380" s="4"/>
    </row>
    <row r="381" spans="1:4" x14ac:dyDescent="0.3">
      <c r="A381" s="134" t="s">
        <v>338</v>
      </c>
      <c r="B381" s="135"/>
      <c r="C381" s="136"/>
      <c r="D381" s="4"/>
    </row>
    <row r="382" spans="1:4" ht="39.75" customHeight="1" x14ac:dyDescent="0.3">
      <c r="A382" s="134" t="s">
        <v>105</v>
      </c>
      <c r="B382" s="135"/>
      <c r="C382" s="136"/>
      <c r="D382" s="4"/>
    </row>
    <row r="383" spans="1:4" ht="23.25" customHeight="1" x14ac:dyDescent="0.3">
      <c r="A383" s="134" t="s">
        <v>339</v>
      </c>
      <c r="B383" s="135"/>
      <c r="C383" s="136"/>
      <c r="D383" s="4"/>
    </row>
    <row r="384" spans="1:4" x14ac:dyDescent="0.3">
      <c r="A384" s="134" t="s">
        <v>340</v>
      </c>
      <c r="B384" s="135"/>
      <c r="C384" s="136"/>
      <c r="D384" s="4"/>
    </row>
    <row r="385" spans="1:4" x14ac:dyDescent="0.3">
      <c r="A385" s="134" t="s">
        <v>342</v>
      </c>
      <c r="B385" s="135"/>
      <c r="C385" s="136"/>
      <c r="D385" s="4"/>
    </row>
    <row r="386" spans="1:4" ht="23.25" customHeight="1" x14ac:dyDescent="0.3">
      <c r="A386" s="134" t="s">
        <v>579</v>
      </c>
      <c r="B386" s="135"/>
      <c r="C386" s="136"/>
      <c r="D386" s="4"/>
    </row>
    <row r="387" spans="1:4" ht="27.75" customHeight="1" x14ac:dyDescent="0.3">
      <c r="A387" s="134" t="s">
        <v>612</v>
      </c>
      <c r="B387" s="135"/>
      <c r="C387" s="136"/>
      <c r="D387" s="4"/>
    </row>
    <row r="388" spans="1:4" x14ac:dyDescent="0.3">
      <c r="A388" s="134" t="s">
        <v>352</v>
      </c>
      <c r="B388" s="135"/>
      <c r="C388" s="136"/>
      <c r="D388" s="4"/>
    </row>
    <row r="389" spans="1:4" ht="16.5" customHeight="1" x14ac:dyDescent="0.3">
      <c r="A389" s="134" t="s">
        <v>335</v>
      </c>
      <c r="B389" s="135"/>
      <c r="C389" s="136"/>
      <c r="D389" s="4"/>
    </row>
    <row r="390" spans="1:4" ht="26.25" customHeight="1" x14ac:dyDescent="0.3">
      <c r="A390" s="134" t="s">
        <v>346</v>
      </c>
      <c r="B390" s="135"/>
      <c r="C390" s="136"/>
      <c r="D390" s="4"/>
    </row>
    <row r="391" spans="1:4" x14ac:dyDescent="0.3">
      <c r="A391" s="134" t="s">
        <v>580</v>
      </c>
      <c r="B391" s="135"/>
      <c r="C391" s="136"/>
      <c r="D391" s="4"/>
    </row>
    <row r="392" spans="1:4" ht="50.25" customHeight="1" x14ac:dyDescent="0.3">
      <c r="A392" s="134" t="s">
        <v>523</v>
      </c>
      <c r="B392" s="135"/>
      <c r="C392" s="136"/>
      <c r="D392" s="4"/>
    </row>
    <row r="393" spans="1:4" x14ac:dyDescent="0.3">
      <c r="A393" s="134" t="s">
        <v>581</v>
      </c>
      <c r="B393" s="135"/>
      <c r="C393" s="136"/>
      <c r="D393" s="4"/>
    </row>
    <row r="394" spans="1:4" ht="12.75" customHeight="1" x14ac:dyDescent="0.3">
      <c r="A394" s="134" t="s">
        <v>345</v>
      </c>
      <c r="B394" s="135"/>
      <c r="C394" s="136"/>
      <c r="D394" s="4"/>
    </row>
    <row r="395" spans="1:4" x14ac:dyDescent="0.3">
      <c r="A395" s="134" t="s">
        <v>343</v>
      </c>
      <c r="B395" s="135"/>
      <c r="C395" s="136"/>
      <c r="D395" s="4"/>
    </row>
    <row r="396" spans="1:4" x14ac:dyDescent="0.3">
      <c r="A396" s="134" t="s">
        <v>348</v>
      </c>
      <c r="B396" s="135"/>
      <c r="C396" s="136"/>
      <c r="D396" s="4"/>
    </row>
    <row r="397" spans="1:4" x14ac:dyDescent="0.3">
      <c r="A397" s="134" t="s">
        <v>351</v>
      </c>
      <c r="B397" s="135"/>
      <c r="C397" s="136"/>
      <c r="D397" s="4"/>
    </row>
    <row r="398" spans="1:4" ht="23.25" customHeight="1" x14ac:dyDescent="0.3">
      <c r="A398" s="134" t="s">
        <v>104</v>
      </c>
      <c r="B398" s="135"/>
      <c r="C398" s="136"/>
      <c r="D398" s="4"/>
    </row>
    <row r="399" spans="1:4" x14ac:dyDescent="0.3">
      <c r="A399" s="134" t="s">
        <v>344</v>
      </c>
      <c r="B399" s="135"/>
      <c r="C399" s="136"/>
      <c r="D399" s="4"/>
    </row>
    <row r="400" spans="1:4" x14ac:dyDescent="0.3">
      <c r="A400" s="134" t="s">
        <v>350</v>
      </c>
      <c r="B400" s="135"/>
      <c r="C400" s="136"/>
      <c r="D400" s="4"/>
    </row>
    <row r="401" spans="1:4" x14ac:dyDescent="0.3">
      <c r="A401" s="134" t="s">
        <v>106</v>
      </c>
      <c r="B401" s="135"/>
      <c r="C401" s="136"/>
      <c r="D401" s="4"/>
    </row>
    <row r="402" spans="1:4" x14ac:dyDescent="0.3">
      <c r="A402" s="134" t="s">
        <v>107</v>
      </c>
      <c r="B402" s="135"/>
      <c r="C402" s="136"/>
      <c r="D402" s="4"/>
    </row>
    <row r="403" spans="1:4" x14ac:dyDescent="0.3">
      <c r="A403" s="134" t="s">
        <v>108</v>
      </c>
      <c r="B403" s="135"/>
      <c r="C403" s="136"/>
      <c r="D403" s="4"/>
    </row>
    <row r="404" spans="1:4" x14ac:dyDescent="0.3">
      <c r="A404" s="134" t="s">
        <v>349</v>
      </c>
      <c r="B404" s="135"/>
      <c r="C404" s="136"/>
      <c r="D404" s="4"/>
    </row>
    <row r="405" spans="1:4" ht="30" customHeight="1" x14ac:dyDescent="0.3">
      <c r="A405" s="134" t="s">
        <v>359</v>
      </c>
      <c r="B405" s="135"/>
      <c r="C405" s="136"/>
      <c r="D405" s="4"/>
    </row>
    <row r="406" spans="1:4" x14ac:dyDescent="0.3">
      <c r="A406" s="137" t="s">
        <v>53</v>
      </c>
      <c r="B406" s="138"/>
      <c r="C406" s="139"/>
      <c r="D406" s="4"/>
    </row>
    <row r="407" spans="1:4" x14ac:dyDescent="0.3">
      <c r="A407" s="134" t="s">
        <v>353</v>
      </c>
      <c r="B407" s="135"/>
      <c r="C407" s="136"/>
      <c r="D407" s="4"/>
    </row>
    <row r="408" spans="1:4" x14ac:dyDescent="0.3">
      <c r="A408" s="134" t="s">
        <v>355</v>
      </c>
      <c r="B408" s="135"/>
      <c r="C408" s="136"/>
      <c r="D408" s="4"/>
    </row>
    <row r="409" spans="1:4" x14ac:dyDescent="0.3">
      <c r="A409" s="134" t="s">
        <v>1371</v>
      </c>
      <c r="B409" s="135"/>
      <c r="C409" s="136"/>
      <c r="D409" s="4"/>
    </row>
    <row r="410" spans="1:4" x14ac:dyDescent="0.3">
      <c r="A410" s="134" t="s">
        <v>357</v>
      </c>
      <c r="B410" s="135"/>
      <c r="C410" s="136"/>
      <c r="D410" s="4"/>
    </row>
    <row r="411" spans="1:4" x14ac:dyDescent="0.3">
      <c r="A411" s="134" t="s">
        <v>54</v>
      </c>
      <c r="B411" s="135"/>
      <c r="C411" s="136"/>
      <c r="D411" s="4"/>
    </row>
    <row r="412" spans="1:4" x14ac:dyDescent="0.3">
      <c r="A412" s="134" t="s">
        <v>334</v>
      </c>
      <c r="B412" s="135"/>
      <c r="C412" s="136"/>
      <c r="D412" s="4"/>
    </row>
    <row r="413" spans="1:4" x14ac:dyDescent="0.3">
      <c r="A413" s="134" t="s">
        <v>361</v>
      </c>
      <c r="B413" s="135"/>
      <c r="C413" s="136"/>
      <c r="D413" s="4"/>
    </row>
    <row r="414" spans="1:4" x14ac:dyDescent="0.3">
      <c r="A414" s="134" t="s">
        <v>360</v>
      </c>
      <c r="B414" s="135"/>
      <c r="C414" s="136"/>
      <c r="D414" s="4"/>
    </row>
    <row r="415" spans="1:4" x14ac:dyDescent="0.3">
      <c r="A415" s="134" t="s">
        <v>109</v>
      </c>
      <c r="B415" s="135"/>
      <c r="C415" s="136"/>
      <c r="D415" s="4"/>
    </row>
    <row r="416" spans="1:4" x14ac:dyDescent="0.3">
      <c r="A416" s="134" t="s">
        <v>347</v>
      </c>
      <c r="B416" s="135"/>
      <c r="C416" s="136"/>
      <c r="D416" s="4"/>
    </row>
    <row r="417" spans="1:4" x14ac:dyDescent="0.3">
      <c r="A417" s="134" t="s">
        <v>244</v>
      </c>
      <c r="B417" s="135"/>
      <c r="C417" s="136"/>
      <c r="D417" s="4"/>
    </row>
    <row r="418" spans="1:4" x14ac:dyDescent="0.3">
      <c r="A418" s="134" t="s">
        <v>245</v>
      </c>
      <c r="B418" s="135"/>
      <c r="C418" s="136"/>
      <c r="D418" s="4"/>
    </row>
    <row r="419" spans="1:4" x14ac:dyDescent="0.3">
      <c r="A419" s="137" t="s">
        <v>61</v>
      </c>
      <c r="B419" s="138"/>
      <c r="C419" s="139"/>
      <c r="D419" s="4"/>
    </row>
    <row r="420" spans="1:4" ht="54" customHeight="1" x14ac:dyDescent="0.3">
      <c r="A420" s="134" t="s">
        <v>98</v>
      </c>
      <c r="B420" s="135"/>
      <c r="C420" s="136"/>
      <c r="D420" s="4"/>
    </row>
    <row r="421" spans="1:4" ht="36.75" customHeight="1" thickBot="1" x14ac:dyDescent="0.35">
      <c r="A421" s="177" t="s">
        <v>42</v>
      </c>
      <c r="B421" s="178"/>
      <c r="C421" s="179"/>
      <c r="D421" s="30"/>
    </row>
    <row r="422" spans="1:4" ht="24.6" thickBot="1" x14ac:dyDescent="0.35">
      <c r="A422" s="180" t="s">
        <v>93</v>
      </c>
      <c r="B422" s="181"/>
      <c r="C422" s="50" t="s">
        <v>271</v>
      </c>
      <c r="D422" s="34" t="s">
        <v>64</v>
      </c>
    </row>
    <row r="423" spans="1:4" x14ac:dyDescent="0.3">
      <c r="A423" s="133" t="s">
        <v>67</v>
      </c>
      <c r="B423" s="133"/>
      <c r="C423" s="252">
        <v>20</v>
      </c>
      <c r="D423" s="276"/>
    </row>
    <row r="424" spans="1:4" x14ac:dyDescent="0.3">
      <c r="A424" s="133" t="s">
        <v>68</v>
      </c>
      <c r="B424" s="133"/>
      <c r="C424" s="272"/>
      <c r="D424" s="141"/>
    </row>
    <row r="425" spans="1:4" x14ac:dyDescent="0.3">
      <c r="A425" s="133" t="s">
        <v>99</v>
      </c>
      <c r="B425" s="133"/>
      <c r="C425" s="272"/>
      <c r="D425" s="141"/>
    </row>
    <row r="426" spans="1:4" x14ac:dyDescent="0.3">
      <c r="A426" s="133" t="s">
        <v>70</v>
      </c>
      <c r="B426" s="133"/>
      <c r="C426" s="272"/>
      <c r="D426" s="141"/>
    </row>
    <row r="427" spans="1:4" x14ac:dyDescent="0.3">
      <c r="A427" s="133" t="s">
        <v>71</v>
      </c>
      <c r="B427" s="133"/>
      <c r="C427" s="272"/>
      <c r="D427" s="141"/>
    </row>
    <row r="428" spans="1:4" x14ac:dyDescent="0.3">
      <c r="A428" s="133" t="s">
        <v>72</v>
      </c>
      <c r="B428" s="133"/>
      <c r="C428" s="272"/>
      <c r="D428" s="141"/>
    </row>
    <row r="429" spans="1:4" x14ac:dyDescent="0.3">
      <c r="A429" s="133" t="s">
        <v>73</v>
      </c>
      <c r="B429" s="133"/>
      <c r="C429" s="272"/>
      <c r="D429" s="141"/>
    </row>
    <row r="430" spans="1:4" x14ac:dyDescent="0.3">
      <c r="A430" s="133" t="s">
        <v>74</v>
      </c>
      <c r="B430" s="133"/>
      <c r="C430" s="272"/>
      <c r="D430" s="141"/>
    </row>
    <row r="431" spans="1:4" ht="26.25" customHeight="1" x14ac:dyDescent="0.3">
      <c r="A431" s="133" t="s">
        <v>75</v>
      </c>
      <c r="B431" s="133"/>
      <c r="C431" s="272"/>
      <c r="D431" s="141"/>
    </row>
    <row r="432" spans="1:4" x14ac:dyDescent="0.3">
      <c r="A432" s="133" t="s">
        <v>76</v>
      </c>
      <c r="B432" s="133"/>
      <c r="C432" s="253"/>
      <c r="D432" s="142"/>
    </row>
    <row r="433" spans="1:4" x14ac:dyDescent="0.3">
      <c r="A433" s="182" t="s">
        <v>110</v>
      </c>
      <c r="B433" s="182"/>
      <c r="C433" s="21"/>
      <c r="D433" s="22"/>
    </row>
    <row r="434" spans="1:4" x14ac:dyDescent="0.3">
      <c r="A434" s="133" t="s">
        <v>111</v>
      </c>
      <c r="B434" s="133"/>
      <c r="C434" s="21">
        <v>25</v>
      </c>
      <c r="D434" s="22"/>
    </row>
    <row r="435" spans="1:4" x14ac:dyDescent="0.3">
      <c r="A435" s="133" t="s">
        <v>112</v>
      </c>
      <c r="B435" s="133"/>
      <c r="C435" s="21">
        <v>25</v>
      </c>
      <c r="D435" s="22"/>
    </row>
    <row r="436" spans="1:4" x14ac:dyDescent="0.3">
      <c r="A436" s="133" t="s">
        <v>113</v>
      </c>
      <c r="B436" s="133"/>
      <c r="C436" s="21">
        <v>50</v>
      </c>
      <c r="D436" s="22"/>
    </row>
    <row r="437" spans="1:4" x14ac:dyDescent="0.3">
      <c r="A437" s="133" t="s">
        <v>613</v>
      </c>
      <c r="B437" s="133"/>
      <c r="C437" s="21">
        <v>50</v>
      </c>
      <c r="D437" s="22"/>
    </row>
    <row r="438" spans="1:4" ht="26.25" customHeight="1" thickBot="1" x14ac:dyDescent="0.35">
      <c r="A438" s="199" t="s">
        <v>524</v>
      </c>
      <c r="B438" s="199"/>
      <c r="C438" s="26">
        <v>80</v>
      </c>
      <c r="D438" s="75"/>
    </row>
    <row r="439" spans="1:4" ht="15.75" customHeight="1" thickBot="1" x14ac:dyDescent="0.35">
      <c r="A439" s="197" t="s">
        <v>84</v>
      </c>
      <c r="B439" s="198"/>
      <c r="C439" s="77">
        <f>SUM(C423:C438)</f>
        <v>250</v>
      </c>
      <c r="D439" s="78"/>
    </row>
    <row r="440" spans="1:4" ht="21.75" customHeight="1" x14ac:dyDescent="0.3">
      <c r="A440" s="189" t="s">
        <v>451</v>
      </c>
      <c r="B440" s="189"/>
      <c r="C440" s="189"/>
      <c r="D440" s="29"/>
    </row>
    <row r="441" spans="1:4" ht="18.75" customHeight="1" x14ac:dyDescent="0.3">
      <c r="A441" s="137" t="s">
        <v>582</v>
      </c>
      <c r="B441" s="138"/>
      <c r="C441" s="139"/>
      <c r="D441" s="4"/>
    </row>
    <row r="442" spans="1:4" ht="55.5" customHeight="1" x14ac:dyDescent="0.3">
      <c r="A442" s="137" t="s">
        <v>1382</v>
      </c>
      <c r="B442" s="138"/>
      <c r="C442" s="139"/>
      <c r="D442" s="4"/>
    </row>
    <row r="443" spans="1:4" ht="55.5" customHeight="1" x14ac:dyDescent="0.3">
      <c r="A443" s="137" t="s">
        <v>1374</v>
      </c>
      <c r="B443" s="138"/>
      <c r="C443" s="139"/>
      <c r="D443" s="4"/>
    </row>
    <row r="444" spans="1:4" x14ac:dyDescent="0.3">
      <c r="A444" s="137" t="s">
        <v>1381</v>
      </c>
      <c r="B444" s="138"/>
      <c r="C444" s="139"/>
      <c r="D444" s="4"/>
    </row>
    <row r="445" spans="1:4" x14ac:dyDescent="0.3">
      <c r="A445" s="137" t="s">
        <v>394</v>
      </c>
      <c r="B445" s="138"/>
      <c r="C445" s="139"/>
      <c r="D445" s="4"/>
    </row>
    <row r="446" spans="1:4" ht="18.75" customHeight="1" x14ac:dyDescent="0.3">
      <c r="A446" s="137" t="s">
        <v>468</v>
      </c>
      <c r="B446" s="138"/>
      <c r="C446" s="139"/>
      <c r="D446" s="4"/>
    </row>
    <row r="447" spans="1:4" ht="19.5" customHeight="1" x14ac:dyDescent="0.3">
      <c r="A447" s="17" t="s">
        <v>469</v>
      </c>
      <c r="B447" s="183">
        <v>2000000000</v>
      </c>
      <c r="C447" s="184"/>
      <c r="D447" s="4"/>
    </row>
    <row r="448" spans="1:4" x14ac:dyDescent="0.3">
      <c r="A448" s="137" t="s">
        <v>88</v>
      </c>
      <c r="B448" s="138"/>
      <c r="C448" s="139"/>
      <c r="D448" s="4"/>
    </row>
    <row r="449" spans="1:4" ht="28.5" customHeight="1" x14ac:dyDescent="0.3">
      <c r="A449" s="134" t="s">
        <v>567</v>
      </c>
      <c r="B449" s="135"/>
      <c r="C449" s="136"/>
      <c r="D449" s="4"/>
    </row>
    <row r="450" spans="1:4" ht="24.75" customHeight="1" x14ac:dyDescent="0.3">
      <c r="A450" s="134" t="s">
        <v>569</v>
      </c>
      <c r="B450" s="135"/>
      <c r="C450" s="136"/>
      <c r="D450" s="4"/>
    </row>
    <row r="451" spans="1:4" x14ac:dyDescent="0.3">
      <c r="A451" s="137" t="s">
        <v>89</v>
      </c>
      <c r="B451" s="138"/>
      <c r="C451" s="139"/>
      <c r="D451" s="4"/>
    </row>
    <row r="452" spans="1:4" ht="28.5" customHeight="1" x14ac:dyDescent="0.3">
      <c r="A452" s="134" t="s">
        <v>114</v>
      </c>
      <c r="B452" s="135"/>
      <c r="C452" s="136"/>
      <c r="D452" s="4"/>
    </row>
    <row r="453" spans="1:4" x14ac:dyDescent="0.3">
      <c r="A453" s="134" t="s">
        <v>396</v>
      </c>
      <c r="B453" s="135"/>
      <c r="C453" s="136"/>
      <c r="D453" s="4"/>
    </row>
    <row r="454" spans="1:4" x14ac:dyDescent="0.3">
      <c r="A454" s="134" t="s">
        <v>397</v>
      </c>
      <c r="B454" s="135"/>
      <c r="C454" s="136"/>
      <c r="D454" s="4"/>
    </row>
    <row r="455" spans="1:4" ht="16.5" customHeight="1" x14ac:dyDescent="0.3">
      <c r="A455" s="134" t="s">
        <v>398</v>
      </c>
      <c r="B455" s="135"/>
      <c r="C455" s="136"/>
      <c r="D455" s="4"/>
    </row>
    <row r="456" spans="1:4" ht="12.75" customHeight="1" x14ac:dyDescent="0.3">
      <c r="A456" s="134" t="s">
        <v>399</v>
      </c>
      <c r="B456" s="135"/>
      <c r="C456" s="136"/>
      <c r="D456" s="4"/>
    </row>
    <row r="457" spans="1:4" ht="51" customHeight="1" x14ac:dyDescent="0.3">
      <c r="A457" s="134" t="s">
        <v>614</v>
      </c>
      <c r="B457" s="135"/>
      <c r="C457" s="136"/>
      <c r="D457" s="4"/>
    </row>
    <row r="458" spans="1:4" ht="39.75" customHeight="1" x14ac:dyDescent="0.3">
      <c r="A458" s="134" t="s">
        <v>243</v>
      </c>
      <c r="B458" s="135"/>
      <c r="C458" s="136"/>
      <c r="D458" s="4"/>
    </row>
    <row r="459" spans="1:4" x14ac:dyDescent="0.3">
      <c r="A459" s="134" t="s">
        <v>1378</v>
      </c>
      <c r="B459" s="135"/>
      <c r="C459" s="136"/>
      <c r="D459" s="4"/>
    </row>
    <row r="460" spans="1:4" x14ac:dyDescent="0.3">
      <c r="A460" s="137" t="s">
        <v>53</v>
      </c>
      <c r="B460" s="138"/>
      <c r="C460" s="139"/>
      <c r="D460" s="4"/>
    </row>
    <row r="461" spans="1:4" x14ac:dyDescent="0.3">
      <c r="A461" s="134" t="s">
        <v>395</v>
      </c>
      <c r="B461" s="135"/>
      <c r="C461" s="136"/>
      <c r="D461" s="4"/>
    </row>
    <row r="462" spans="1:4" x14ac:dyDescent="0.3">
      <c r="A462" s="134" t="s">
        <v>400</v>
      </c>
      <c r="B462" s="135"/>
      <c r="C462" s="136"/>
      <c r="D462" s="4"/>
    </row>
    <row r="463" spans="1:4" x14ac:dyDescent="0.3">
      <c r="A463" s="137" t="s">
        <v>61</v>
      </c>
      <c r="B463" s="138"/>
      <c r="C463" s="139"/>
      <c r="D463" s="4"/>
    </row>
    <row r="464" spans="1:4" ht="50.25" customHeight="1" x14ac:dyDescent="0.3">
      <c r="A464" s="134" t="s">
        <v>98</v>
      </c>
      <c r="B464" s="135"/>
      <c r="C464" s="136"/>
      <c r="D464" s="4"/>
    </row>
    <row r="465" spans="1:4" ht="38.25" customHeight="1" x14ac:dyDescent="0.3">
      <c r="A465" s="134" t="s">
        <v>42</v>
      </c>
      <c r="B465" s="135"/>
      <c r="C465" s="136"/>
      <c r="D465" s="4"/>
    </row>
    <row r="466" spans="1:4" ht="24" x14ac:dyDescent="0.3">
      <c r="A466" s="185" t="s">
        <v>93</v>
      </c>
      <c r="B466" s="185"/>
      <c r="C466" s="46" t="s">
        <v>414</v>
      </c>
      <c r="D466" s="15" t="s">
        <v>64</v>
      </c>
    </row>
    <row r="467" spans="1:4" ht="40.5" customHeight="1" x14ac:dyDescent="0.3">
      <c r="A467" s="133" t="s">
        <v>1376</v>
      </c>
      <c r="B467" s="133"/>
      <c r="C467" s="46">
        <v>20</v>
      </c>
      <c r="D467" s="22"/>
    </row>
    <row r="468" spans="1:4" ht="41.25" customHeight="1" x14ac:dyDescent="0.3">
      <c r="A468" s="133" t="s">
        <v>1377</v>
      </c>
      <c r="B468" s="133"/>
      <c r="C468" s="46">
        <v>30</v>
      </c>
      <c r="D468" s="22"/>
    </row>
    <row r="469" spans="1:4" x14ac:dyDescent="0.3">
      <c r="A469" s="182" t="s">
        <v>67</v>
      </c>
      <c r="B469" s="182"/>
      <c r="C469" s="271">
        <v>5</v>
      </c>
      <c r="D469" s="140"/>
    </row>
    <row r="470" spans="1:4" x14ac:dyDescent="0.3">
      <c r="A470" s="133" t="s">
        <v>68</v>
      </c>
      <c r="B470" s="133"/>
      <c r="C470" s="272"/>
      <c r="D470" s="141"/>
    </row>
    <row r="471" spans="1:4" x14ac:dyDescent="0.3">
      <c r="A471" s="133" t="s">
        <v>115</v>
      </c>
      <c r="B471" s="133"/>
      <c r="C471" s="272"/>
      <c r="D471" s="141"/>
    </row>
    <row r="472" spans="1:4" x14ac:dyDescent="0.3">
      <c r="A472" s="133" t="s">
        <v>70</v>
      </c>
      <c r="B472" s="133"/>
      <c r="C472" s="272"/>
      <c r="D472" s="141"/>
    </row>
    <row r="473" spans="1:4" x14ac:dyDescent="0.3">
      <c r="A473" s="133" t="s">
        <v>71</v>
      </c>
      <c r="B473" s="133"/>
      <c r="C473" s="272"/>
      <c r="D473" s="141"/>
    </row>
    <row r="474" spans="1:4" x14ac:dyDescent="0.3">
      <c r="A474" s="133" t="s">
        <v>72</v>
      </c>
      <c r="B474" s="133"/>
      <c r="C474" s="272"/>
      <c r="D474" s="141"/>
    </row>
    <row r="475" spans="1:4" x14ac:dyDescent="0.3">
      <c r="A475" s="133" t="s">
        <v>73</v>
      </c>
      <c r="B475" s="133"/>
      <c r="C475" s="272"/>
      <c r="D475" s="141"/>
    </row>
    <row r="476" spans="1:4" x14ac:dyDescent="0.3">
      <c r="A476" s="133" t="s">
        <v>74</v>
      </c>
      <c r="B476" s="133"/>
      <c r="C476" s="272"/>
      <c r="D476" s="141"/>
    </row>
    <row r="477" spans="1:4" ht="23.25" customHeight="1" x14ac:dyDescent="0.3">
      <c r="A477" s="133" t="s">
        <v>75</v>
      </c>
      <c r="B477" s="133"/>
      <c r="C477" s="272"/>
      <c r="D477" s="141"/>
    </row>
    <row r="478" spans="1:4" x14ac:dyDescent="0.3">
      <c r="A478" s="133" t="s">
        <v>76</v>
      </c>
      <c r="B478" s="133"/>
      <c r="C478" s="253"/>
      <c r="D478" s="142"/>
    </row>
    <row r="479" spans="1:4" ht="16.5" customHeight="1" x14ac:dyDescent="0.3">
      <c r="A479" s="133" t="s">
        <v>525</v>
      </c>
      <c r="B479" s="133"/>
      <c r="C479" s="21">
        <v>25</v>
      </c>
      <c r="D479" s="22"/>
    </row>
    <row r="480" spans="1:4" ht="93" customHeight="1" x14ac:dyDescent="0.3">
      <c r="A480" s="133" t="s">
        <v>1341</v>
      </c>
      <c r="B480" s="133"/>
      <c r="C480" s="21">
        <v>50</v>
      </c>
      <c r="D480" s="22"/>
    </row>
    <row r="481" spans="1:4" ht="33.75" customHeight="1" x14ac:dyDescent="0.3">
      <c r="A481" s="133" t="s">
        <v>1353</v>
      </c>
      <c r="B481" s="133"/>
      <c r="C481" s="21">
        <v>50</v>
      </c>
      <c r="D481" s="22"/>
    </row>
    <row r="482" spans="1:4" x14ac:dyDescent="0.3">
      <c r="A482" s="133" t="s">
        <v>113</v>
      </c>
      <c r="B482" s="133"/>
      <c r="C482" s="21">
        <v>40</v>
      </c>
      <c r="D482" s="22"/>
    </row>
    <row r="483" spans="1:4" ht="36" customHeight="1" x14ac:dyDescent="0.3">
      <c r="A483" s="133" t="s">
        <v>1352</v>
      </c>
      <c r="B483" s="133"/>
      <c r="C483" s="21">
        <v>40</v>
      </c>
      <c r="D483" s="22"/>
    </row>
    <row r="484" spans="1:4" ht="26.25" customHeight="1" x14ac:dyDescent="0.3">
      <c r="A484" s="133" t="s">
        <v>524</v>
      </c>
      <c r="B484" s="133"/>
      <c r="C484" s="21">
        <v>50</v>
      </c>
      <c r="D484" s="22"/>
    </row>
    <row r="485" spans="1:4" ht="28.5" customHeight="1" thickBot="1" x14ac:dyDescent="0.35">
      <c r="A485" s="133" t="s">
        <v>1354</v>
      </c>
      <c r="B485" s="133"/>
      <c r="C485" s="21">
        <v>50</v>
      </c>
      <c r="D485" s="22"/>
    </row>
    <row r="486" spans="1:4" ht="21.75" customHeight="1" thickBot="1" x14ac:dyDescent="0.35">
      <c r="A486" s="195" t="s">
        <v>84</v>
      </c>
      <c r="B486" s="196"/>
      <c r="C486" s="77">
        <f>SUM(C467:C485)</f>
        <v>360</v>
      </c>
      <c r="D486" s="78">
        <f>SUM(D469:D484)</f>
        <v>0</v>
      </c>
    </row>
    <row r="487" spans="1:4" ht="24.75" customHeight="1" x14ac:dyDescent="0.3">
      <c r="A487" s="194" t="s">
        <v>312</v>
      </c>
      <c r="B487" s="194"/>
      <c r="C487" s="194"/>
      <c r="D487" s="4"/>
    </row>
    <row r="488" spans="1:4" x14ac:dyDescent="0.3">
      <c r="A488" s="137" t="s">
        <v>43</v>
      </c>
      <c r="B488" s="138"/>
      <c r="C488" s="139"/>
      <c r="D488" s="4"/>
    </row>
    <row r="489" spans="1:4" x14ac:dyDescent="0.3">
      <c r="A489" s="137" t="s">
        <v>45</v>
      </c>
      <c r="B489" s="138"/>
      <c r="C489" s="139"/>
      <c r="D489" s="4"/>
    </row>
    <row r="490" spans="1:4" ht="18.75" customHeight="1" x14ac:dyDescent="0.3">
      <c r="A490" s="137" t="s">
        <v>116</v>
      </c>
      <c r="B490" s="138"/>
      <c r="C490" s="139"/>
      <c r="D490" s="4"/>
    </row>
    <row r="491" spans="1:4" ht="110.25" customHeight="1" x14ac:dyDescent="0.3">
      <c r="A491" s="134" t="s">
        <v>473</v>
      </c>
      <c r="B491" s="135"/>
      <c r="C491" s="136"/>
      <c r="D491" s="4"/>
    </row>
    <row r="492" spans="1:4" x14ac:dyDescent="0.3">
      <c r="A492" s="137" t="s">
        <v>117</v>
      </c>
      <c r="B492" s="138"/>
      <c r="C492" s="139"/>
      <c r="D492" s="4"/>
    </row>
    <row r="493" spans="1:4" ht="54" customHeight="1" x14ac:dyDescent="0.3">
      <c r="A493" s="134" t="s">
        <v>561</v>
      </c>
      <c r="B493" s="135"/>
      <c r="C493" s="136"/>
      <c r="D493" s="4"/>
    </row>
    <row r="494" spans="1:4" x14ac:dyDescent="0.3">
      <c r="A494" s="24" t="s">
        <v>401</v>
      </c>
      <c r="B494" s="167">
        <v>500000000</v>
      </c>
      <c r="C494" s="168"/>
      <c r="D494" s="4"/>
    </row>
    <row r="495" spans="1:4" x14ac:dyDescent="0.3">
      <c r="A495" s="16" t="s">
        <v>402</v>
      </c>
      <c r="B495" s="167">
        <v>5000000</v>
      </c>
      <c r="C495" s="168"/>
      <c r="D495" s="4"/>
    </row>
    <row r="496" spans="1:4" x14ac:dyDescent="0.3">
      <c r="A496" s="137" t="s">
        <v>139</v>
      </c>
      <c r="B496" s="138"/>
      <c r="C496" s="139"/>
      <c r="D496" s="4"/>
    </row>
    <row r="497" spans="1:4" ht="25.5" customHeight="1" x14ac:dyDescent="0.3">
      <c r="A497" s="134" t="s">
        <v>567</v>
      </c>
      <c r="B497" s="135"/>
      <c r="C497" s="136"/>
      <c r="D497" s="4"/>
    </row>
    <row r="498" spans="1:4" ht="22.5" customHeight="1" x14ac:dyDescent="0.3">
      <c r="A498" s="134" t="s">
        <v>568</v>
      </c>
      <c r="B498" s="135"/>
      <c r="C498" s="136"/>
      <c r="D498" s="4"/>
    </row>
    <row r="499" spans="1:4" x14ac:dyDescent="0.3">
      <c r="A499" s="137" t="s">
        <v>89</v>
      </c>
      <c r="B499" s="138"/>
      <c r="C499" s="139"/>
      <c r="D499" s="4"/>
    </row>
    <row r="500" spans="1:4" x14ac:dyDescent="0.3">
      <c r="A500" s="134" t="s">
        <v>118</v>
      </c>
      <c r="B500" s="135"/>
      <c r="C500" s="136"/>
      <c r="D500" s="4"/>
    </row>
    <row r="501" spans="1:4" x14ac:dyDescent="0.3">
      <c r="A501" s="134" t="s">
        <v>119</v>
      </c>
      <c r="B501" s="135"/>
      <c r="C501" s="136"/>
      <c r="D501" s="4"/>
    </row>
    <row r="502" spans="1:4" x14ac:dyDescent="0.3">
      <c r="A502" s="134" t="s">
        <v>120</v>
      </c>
      <c r="B502" s="135"/>
      <c r="C502" s="136"/>
      <c r="D502" s="4"/>
    </row>
    <row r="503" spans="1:4" x14ac:dyDescent="0.3">
      <c r="A503" s="134" t="s">
        <v>121</v>
      </c>
      <c r="B503" s="135"/>
      <c r="C503" s="136"/>
      <c r="D503" s="4"/>
    </row>
    <row r="504" spans="1:4" x14ac:dyDescent="0.3">
      <c r="A504" s="134" t="s">
        <v>122</v>
      </c>
      <c r="B504" s="135"/>
      <c r="C504" s="136"/>
      <c r="D504" s="4"/>
    </row>
    <row r="505" spans="1:4" x14ac:dyDescent="0.3">
      <c r="A505" s="137" t="s">
        <v>53</v>
      </c>
      <c r="B505" s="138"/>
      <c r="C505" s="139"/>
      <c r="D505" s="4"/>
    </row>
    <row r="506" spans="1:4" x14ac:dyDescent="0.3">
      <c r="A506" s="134" t="s">
        <v>123</v>
      </c>
      <c r="B506" s="135"/>
      <c r="C506" s="136"/>
      <c r="D506" s="4"/>
    </row>
    <row r="507" spans="1:4" x14ac:dyDescent="0.3">
      <c r="A507" s="134" t="s">
        <v>474</v>
      </c>
      <c r="B507" s="135"/>
      <c r="C507" s="136"/>
      <c r="D507" s="4"/>
    </row>
    <row r="508" spans="1:4" x14ac:dyDescent="0.3">
      <c r="A508" s="134" t="s">
        <v>124</v>
      </c>
      <c r="B508" s="135"/>
      <c r="C508" s="136"/>
      <c r="D508" s="4"/>
    </row>
    <row r="509" spans="1:4" x14ac:dyDescent="0.3">
      <c r="A509" s="134" t="s">
        <v>475</v>
      </c>
      <c r="B509" s="135"/>
      <c r="C509" s="136"/>
      <c r="D509" s="4"/>
    </row>
    <row r="510" spans="1:4" x14ac:dyDescent="0.3">
      <c r="A510" s="134" t="s">
        <v>125</v>
      </c>
      <c r="B510" s="135"/>
      <c r="C510" s="136"/>
      <c r="D510" s="4"/>
    </row>
    <row r="511" spans="1:4" x14ac:dyDescent="0.3">
      <c r="A511" s="134" t="s">
        <v>126</v>
      </c>
      <c r="B511" s="135"/>
      <c r="C511" s="136"/>
      <c r="D511" s="4"/>
    </row>
    <row r="512" spans="1:4" x14ac:dyDescent="0.3">
      <c r="A512" s="134" t="s">
        <v>97</v>
      </c>
      <c r="B512" s="135"/>
      <c r="C512" s="136"/>
      <c r="D512" s="4"/>
    </row>
    <row r="513" spans="1:4" x14ac:dyDescent="0.3">
      <c r="A513" s="134" t="s">
        <v>585</v>
      </c>
      <c r="B513" s="135"/>
      <c r="C513" s="136"/>
      <c r="D513" s="4"/>
    </row>
    <row r="514" spans="1:4" ht="25.5" customHeight="1" x14ac:dyDescent="0.3">
      <c r="A514" s="134" t="s">
        <v>476</v>
      </c>
      <c r="B514" s="135"/>
      <c r="C514" s="136"/>
      <c r="D514" s="4"/>
    </row>
    <row r="515" spans="1:4" x14ac:dyDescent="0.3">
      <c r="A515" s="134" t="s">
        <v>127</v>
      </c>
      <c r="B515" s="135"/>
      <c r="C515" s="136"/>
      <c r="D515" s="4"/>
    </row>
    <row r="516" spans="1:4" x14ac:dyDescent="0.3">
      <c r="A516" s="134" t="s">
        <v>128</v>
      </c>
      <c r="B516" s="135"/>
      <c r="C516" s="136"/>
      <c r="D516" s="4"/>
    </row>
    <row r="517" spans="1:4" x14ac:dyDescent="0.3">
      <c r="A517" s="134" t="s">
        <v>129</v>
      </c>
      <c r="B517" s="135"/>
      <c r="C517" s="136"/>
      <c r="D517" s="4"/>
    </row>
    <row r="518" spans="1:4" x14ac:dyDescent="0.3">
      <c r="A518" s="134" t="s">
        <v>358</v>
      </c>
      <c r="B518" s="135"/>
      <c r="C518" s="136"/>
      <c r="D518" s="4"/>
    </row>
    <row r="519" spans="1:4" x14ac:dyDescent="0.3">
      <c r="A519" s="134" t="s">
        <v>465</v>
      </c>
      <c r="B519" s="135"/>
      <c r="C519" s="136"/>
      <c r="D519" s="4"/>
    </row>
    <row r="520" spans="1:4" x14ac:dyDescent="0.3">
      <c r="A520" s="134" t="s">
        <v>477</v>
      </c>
      <c r="B520" s="135"/>
      <c r="C520" s="136"/>
      <c r="D520" s="4"/>
    </row>
    <row r="521" spans="1:4" x14ac:dyDescent="0.3">
      <c r="A521" s="134" t="s">
        <v>478</v>
      </c>
      <c r="B521" s="135"/>
      <c r="C521" s="136"/>
      <c r="D521" s="4"/>
    </row>
    <row r="522" spans="1:4" x14ac:dyDescent="0.3">
      <c r="A522" s="134" t="s">
        <v>479</v>
      </c>
      <c r="B522" s="135"/>
      <c r="C522" s="136"/>
      <c r="D522" s="4"/>
    </row>
    <row r="523" spans="1:4" x14ac:dyDescent="0.3">
      <c r="A523" s="134" t="s">
        <v>354</v>
      </c>
      <c r="B523" s="135"/>
      <c r="C523" s="136"/>
      <c r="D523" s="4"/>
    </row>
    <row r="524" spans="1:4" x14ac:dyDescent="0.3">
      <c r="A524" s="134" t="s">
        <v>480</v>
      </c>
      <c r="B524" s="135"/>
      <c r="C524" s="136"/>
      <c r="D524" s="4"/>
    </row>
    <row r="525" spans="1:4" ht="95.25" customHeight="1" x14ac:dyDescent="0.3">
      <c r="A525" s="134" t="s">
        <v>409</v>
      </c>
      <c r="B525" s="135"/>
      <c r="C525" s="136"/>
      <c r="D525" s="4"/>
    </row>
    <row r="526" spans="1:4" x14ac:dyDescent="0.3">
      <c r="A526" s="137" t="s">
        <v>61</v>
      </c>
      <c r="B526" s="138"/>
      <c r="C526" s="139"/>
      <c r="D526" s="4"/>
    </row>
    <row r="527" spans="1:4" ht="51" customHeight="1" x14ac:dyDescent="0.3">
      <c r="A527" s="134" t="s">
        <v>98</v>
      </c>
      <c r="B527" s="135"/>
      <c r="C527" s="136"/>
      <c r="D527" s="4"/>
    </row>
    <row r="528" spans="1:4" ht="37.5" customHeight="1" thickBot="1" x14ac:dyDescent="0.35">
      <c r="A528" s="177" t="s">
        <v>42</v>
      </c>
      <c r="B528" s="178"/>
      <c r="C528" s="179"/>
      <c r="D528" s="30"/>
    </row>
    <row r="529" spans="1:4" ht="24.6" thickBot="1" x14ac:dyDescent="0.35">
      <c r="A529" s="215" t="s">
        <v>93</v>
      </c>
      <c r="B529" s="216"/>
      <c r="C529" s="50" t="s">
        <v>413</v>
      </c>
      <c r="D529" s="36" t="s">
        <v>64</v>
      </c>
    </row>
    <row r="530" spans="1:4" x14ac:dyDescent="0.3">
      <c r="A530" s="133" t="s">
        <v>586</v>
      </c>
      <c r="B530" s="133"/>
      <c r="C530" s="21">
        <v>20</v>
      </c>
      <c r="D530" s="22"/>
    </row>
    <row r="531" spans="1:4" x14ac:dyDescent="0.3">
      <c r="A531" s="133" t="s">
        <v>67</v>
      </c>
      <c r="B531" s="133"/>
      <c r="C531" s="271">
        <v>15</v>
      </c>
      <c r="D531" s="140"/>
    </row>
    <row r="532" spans="1:4" ht="38.25" customHeight="1" x14ac:dyDescent="0.3">
      <c r="A532" s="133" t="s">
        <v>68</v>
      </c>
      <c r="B532" s="133"/>
      <c r="C532" s="272"/>
      <c r="D532" s="141"/>
    </row>
    <row r="533" spans="1:4" x14ac:dyDescent="0.3">
      <c r="A533" s="133" t="s">
        <v>115</v>
      </c>
      <c r="B533" s="133"/>
      <c r="C533" s="272"/>
      <c r="D533" s="141"/>
    </row>
    <row r="534" spans="1:4" x14ac:dyDescent="0.3">
      <c r="A534" s="133" t="s">
        <v>70</v>
      </c>
      <c r="B534" s="133"/>
      <c r="C534" s="272"/>
      <c r="D534" s="141"/>
    </row>
    <row r="535" spans="1:4" x14ac:dyDescent="0.3">
      <c r="A535" s="133" t="s">
        <v>71</v>
      </c>
      <c r="B535" s="133"/>
      <c r="C535" s="272"/>
      <c r="D535" s="141"/>
    </row>
    <row r="536" spans="1:4" x14ac:dyDescent="0.3">
      <c r="A536" s="133" t="s">
        <v>72</v>
      </c>
      <c r="B536" s="133"/>
      <c r="C536" s="272"/>
      <c r="D536" s="141"/>
    </row>
    <row r="537" spans="1:4" x14ac:dyDescent="0.3">
      <c r="A537" s="133" t="s">
        <v>73</v>
      </c>
      <c r="B537" s="133"/>
      <c r="C537" s="272"/>
      <c r="D537" s="141"/>
    </row>
    <row r="538" spans="1:4" x14ac:dyDescent="0.3">
      <c r="A538" s="133" t="s">
        <v>74</v>
      </c>
      <c r="B538" s="133"/>
      <c r="C538" s="272"/>
      <c r="D538" s="141"/>
    </row>
    <row r="539" spans="1:4" ht="23.25" customHeight="1" x14ac:dyDescent="0.3">
      <c r="A539" s="133" t="s">
        <v>75</v>
      </c>
      <c r="B539" s="133"/>
      <c r="C539" s="272"/>
      <c r="D539" s="141"/>
    </row>
    <row r="540" spans="1:4" x14ac:dyDescent="0.3">
      <c r="A540" s="133" t="s">
        <v>76</v>
      </c>
      <c r="B540" s="133"/>
      <c r="C540" s="253"/>
      <c r="D540" s="142"/>
    </row>
    <row r="541" spans="1:4" x14ac:dyDescent="0.3">
      <c r="A541" s="133" t="s">
        <v>130</v>
      </c>
      <c r="B541" s="133"/>
      <c r="C541" s="21">
        <v>20</v>
      </c>
      <c r="D541" s="22"/>
    </row>
    <row r="542" spans="1:4" x14ac:dyDescent="0.3">
      <c r="A542" s="133" t="s">
        <v>131</v>
      </c>
      <c r="B542" s="133"/>
      <c r="C542" s="21">
        <v>25</v>
      </c>
      <c r="D542" s="22"/>
    </row>
    <row r="543" spans="1:4" x14ac:dyDescent="0.3">
      <c r="A543" s="133" t="s">
        <v>132</v>
      </c>
      <c r="B543" s="133"/>
      <c r="C543" s="21">
        <v>25</v>
      </c>
      <c r="D543" s="22"/>
    </row>
    <row r="544" spans="1:4" x14ac:dyDescent="0.3">
      <c r="A544" s="133" t="s">
        <v>133</v>
      </c>
      <c r="B544" s="133"/>
      <c r="C544" s="21">
        <v>20</v>
      </c>
      <c r="D544" s="22"/>
    </row>
    <row r="545" spans="1:4" x14ac:dyDescent="0.3">
      <c r="A545" s="133" t="s">
        <v>134</v>
      </c>
      <c r="B545" s="133"/>
      <c r="C545" s="21">
        <v>10</v>
      </c>
      <c r="D545" s="22"/>
    </row>
    <row r="546" spans="1:4" ht="14.4" thickBot="1" x14ac:dyDescent="0.35">
      <c r="A546" s="133" t="s">
        <v>135</v>
      </c>
      <c r="B546" s="133"/>
      <c r="C546" s="26">
        <v>15</v>
      </c>
      <c r="D546" s="27"/>
    </row>
    <row r="547" spans="1:4" ht="14.4" thickBot="1" x14ac:dyDescent="0.35">
      <c r="A547" s="217" t="s">
        <v>84</v>
      </c>
      <c r="B547" s="218"/>
      <c r="C547" s="77">
        <f>SUM(C530:C546)</f>
        <v>150</v>
      </c>
      <c r="D547" s="78">
        <f>SUM(D530:D546)</f>
        <v>0</v>
      </c>
    </row>
    <row r="548" spans="1:4" ht="18.75" customHeight="1" x14ac:dyDescent="0.3">
      <c r="A548" s="151" t="s">
        <v>315</v>
      </c>
      <c r="B548" s="151"/>
      <c r="C548" s="151"/>
      <c r="D548" s="4"/>
    </row>
    <row r="549" spans="1:4" x14ac:dyDescent="0.3">
      <c r="A549" s="134" t="s">
        <v>43</v>
      </c>
      <c r="B549" s="135"/>
      <c r="C549" s="136"/>
      <c r="D549" s="4"/>
    </row>
    <row r="550" spans="1:4" x14ac:dyDescent="0.3">
      <c r="A550" s="134" t="s">
        <v>45</v>
      </c>
      <c r="B550" s="135"/>
      <c r="C550" s="136"/>
      <c r="D550" s="4"/>
    </row>
    <row r="551" spans="1:4" ht="42.75" customHeight="1" x14ac:dyDescent="0.3">
      <c r="A551" s="134" t="s">
        <v>481</v>
      </c>
      <c r="B551" s="135"/>
      <c r="C551" s="136"/>
      <c r="D551" s="4"/>
    </row>
    <row r="552" spans="1:4" x14ac:dyDescent="0.3">
      <c r="A552" s="134" t="s">
        <v>117</v>
      </c>
      <c r="B552" s="135"/>
      <c r="C552" s="136"/>
      <c r="D552" s="4"/>
    </row>
    <row r="553" spans="1:4" x14ac:dyDescent="0.3">
      <c r="A553" s="134" t="s">
        <v>136</v>
      </c>
      <c r="B553" s="135"/>
      <c r="C553" s="136"/>
      <c r="D553" s="4"/>
    </row>
    <row r="554" spans="1:4" ht="41.25" customHeight="1" x14ac:dyDescent="0.3">
      <c r="A554" s="134" t="s">
        <v>137</v>
      </c>
      <c r="B554" s="135"/>
      <c r="C554" s="136"/>
      <c r="D554" s="4"/>
    </row>
    <row r="555" spans="1:4" x14ac:dyDescent="0.3">
      <c r="A555" s="134" t="s">
        <v>138</v>
      </c>
      <c r="B555" s="135"/>
      <c r="C555" s="136"/>
      <c r="D555" s="4"/>
    </row>
    <row r="556" spans="1:4" x14ac:dyDescent="0.3">
      <c r="A556" s="24" t="s">
        <v>403</v>
      </c>
      <c r="B556" s="167">
        <v>3000000000</v>
      </c>
      <c r="C556" s="168"/>
      <c r="D556" s="4"/>
    </row>
    <row r="557" spans="1:4" x14ac:dyDescent="0.3">
      <c r="A557" s="24" t="s">
        <v>404</v>
      </c>
      <c r="B557" s="167">
        <v>150000000</v>
      </c>
      <c r="C557" s="168"/>
      <c r="D557" s="4"/>
    </row>
    <row r="558" spans="1:4" x14ac:dyDescent="0.3">
      <c r="A558" s="186" t="s">
        <v>1310</v>
      </c>
      <c r="B558" s="187"/>
      <c r="C558" s="188"/>
      <c r="D558" s="4"/>
    </row>
    <row r="559" spans="1:4" x14ac:dyDescent="0.3">
      <c r="A559" s="137" t="s">
        <v>139</v>
      </c>
      <c r="B559" s="138"/>
      <c r="C559" s="139"/>
      <c r="D559" s="4"/>
    </row>
    <row r="560" spans="1:4" ht="25.5" customHeight="1" x14ac:dyDescent="0.3">
      <c r="A560" s="134" t="s">
        <v>313</v>
      </c>
      <c r="B560" s="135"/>
      <c r="C560" s="136"/>
      <c r="D560" s="4"/>
    </row>
    <row r="561" spans="1:4" ht="25.5" customHeight="1" x14ac:dyDescent="0.3">
      <c r="A561" s="134" t="s">
        <v>571</v>
      </c>
      <c r="B561" s="135"/>
      <c r="C561" s="136"/>
      <c r="D561" s="4"/>
    </row>
    <row r="562" spans="1:4" x14ac:dyDescent="0.3">
      <c r="A562" s="137" t="s">
        <v>89</v>
      </c>
      <c r="B562" s="138"/>
      <c r="C562" s="139"/>
      <c r="D562" s="4"/>
    </row>
    <row r="563" spans="1:4" x14ac:dyDescent="0.3">
      <c r="A563" s="134" t="s">
        <v>140</v>
      </c>
      <c r="B563" s="135"/>
      <c r="C563" s="136"/>
      <c r="D563" s="4"/>
    </row>
    <row r="564" spans="1:4" ht="26.25" customHeight="1" x14ac:dyDescent="0.3">
      <c r="A564" s="134" t="s">
        <v>482</v>
      </c>
      <c r="B564" s="135"/>
      <c r="C564" s="136"/>
      <c r="D564" s="4"/>
    </row>
    <row r="565" spans="1:4" x14ac:dyDescent="0.3">
      <c r="A565" s="134" t="s">
        <v>141</v>
      </c>
      <c r="B565" s="135"/>
      <c r="C565" s="136"/>
      <c r="D565" s="4"/>
    </row>
    <row r="566" spans="1:4" x14ac:dyDescent="0.3">
      <c r="A566" s="134" t="s">
        <v>142</v>
      </c>
      <c r="B566" s="135"/>
      <c r="C566" s="136"/>
      <c r="D566" s="4"/>
    </row>
    <row r="567" spans="1:4" x14ac:dyDescent="0.3">
      <c r="A567" s="134" t="s">
        <v>143</v>
      </c>
      <c r="B567" s="135"/>
      <c r="C567" s="136"/>
      <c r="D567" s="4"/>
    </row>
    <row r="568" spans="1:4" ht="24.75" customHeight="1" x14ac:dyDescent="0.3">
      <c r="A568" s="134" t="s">
        <v>144</v>
      </c>
      <c r="B568" s="135"/>
      <c r="C568" s="136"/>
      <c r="D568" s="4"/>
    </row>
    <row r="569" spans="1:4" x14ac:dyDescent="0.3">
      <c r="A569" s="134" t="s">
        <v>487</v>
      </c>
      <c r="B569" s="135"/>
      <c r="C569" s="136"/>
      <c r="D569" s="4"/>
    </row>
    <row r="570" spans="1:4" x14ac:dyDescent="0.3">
      <c r="A570" s="134" t="s">
        <v>483</v>
      </c>
      <c r="B570" s="135"/>
      <c r="C570" s="136"/>
      <c r="D570" s="4"/>
    </row>
    <row r="571" spans="1:4" x14ac:dyDescent="0.3">
      <c r="A571" s="137" t="s">
        <v>53</v>
      </c>
      <c r="B571" s="138"/>
      <c r="C571" s="139"/>
      <c r="D571" s="4"/>
    </row>
    <row r="572" spans="1:4" x14ac:dyDescent="0.3">
      <c r="A572" s="134" t="s">
        <v>54</v>
      </c>
      <c r="B572" s="135"/>
      <c r="C572" s="136"/>
      <c r="D572" s="4"/>
    </row>
    <row r="573" spans="1:4" x14ac:dyDescent="0.3">
      <c r="A573" s="134" t="s">
        <v>484</v>
      </c>
      <c r="B573" s="135"/>
      <c r="C573" s="136"/>
      <c r="D573" s="4"/>
    </row>
    <row r="574" spans="1:4" x14ac:dyDescent="0.3">
      <c r="A574" s="134" t="s">
        <v>485</v>
      </c>
      <c r="B574" s="135"/>
      <c r="C574" s="136"/>
      <c r="D574" s="4"/>
    </row>
    <row r="575" spans="1:4" x14ac:dyDescent="0.3">
      <c r="A575" s="134" t="s">
        <v>486</v>
      </c>
      <c r="B575" s="135"/>
      <c r="C575" s="136"/>
      <c r="D575" s="4"/>
    </row>
    <row r="576" spans="1:4" x14ac:dyDescent="0.3">
      <c r="A576" s="134" t="s">
        <v>479</v>
      </c>
      <c r="B576" s="135"/>
      <c r="C576" s="136"/>
      <c r="D576" s="4"/>
    </row>
    <row r="577" spans="1:4" x14ac:dyDescent="0.3">
      <c r="A577" s="134" t="s">
        <v>489</v>
      </c>
      <c r="B577" s="135"/>
      <c r="C577" s="136"/>
      <c r="D577" s="4"/>
    </row>
    <row r="578" spans="1:4" ht="27" customHeight="1" x14ac:dyDescent="0.3">
      <c r="A578" s="134" t="s">
        <v>488</v>
      </c>
      <c r="B578" s="135"/>
      <c r="C578" s="136"/>
      <c r="D578" s="4"/>
    </row>
    <row r="579" spans="1:4" x14ac:dyDescent="0.3">
      <c r="A579" s="134" t="s">
        <v>491</v>
      </c>
      <c r="B579" s="135"/>
      <c r="C579" s="136"/>
      <c r="D579" s="4"/>
    </row>
    <row r="580" spans="1:4" x14ac:dyDescent="0.3">
      <c r="A580" s="134" t="s">
        <v>492</v>
      </c>
      <c r="B580" s="135"/>
      <c r="C580" s="136"/>
      <c r="D580" s="4"/>
    </row>
    <row r="581" spans="1:4" x14ac:dyDescent="0.3">
      <c r="A581" s="134" t="s">
        <v>493</v>
      </c>
      <c r="B581" s="135"/>
      <c r="C581" s="136"/>
      <c r="D581" s="4"/>
    </row>
    <row r="582" spans="1:4" x14ac:dyDescent="0.3">
      <c r="A582" s="134" t="s">
        <v>494</v>
      </c>
      <c r="B582" s="135"/>
      <c r="C582" s="136"/>
      <c r="D582" s="4"/>
    </row>
    <row r="583" spans="1:4" x14ac:dyDescent="0.3">
      <c r="A583" s="134" t="s">
        <v>1379</v>
      </c>
      <c r="B583" s="135"/>
      <c r="C583" s="136"/>
      <c r="D583" s="4"/>
    </row>
    <row r="584" spans="1:4" x14ac:dyDescent="0.3">
      <c r="A584" s="134" t="s">
        <v>495</v>
      </c>
      <c r="B584" s="135"/>
      <c r="C584" s="136"/>
      <c r="D584" s="4"/>
    </row>
    <row r="585" spans="1:4" x14ac:dyDescent="0.3">
      <c r="A585" s="134" t="s">
        <v>496</v>
      </c>
      <c r="B585" s="135"/>
      <c r="C585" s="136"/>
      <c r="D585" s="4"/>
    </row>
    <row r="586" spans="1:4" x14ac:dyDescent="0.3">
      <c r="A586" s="134" t="s">
        <v>497</v>
      </c>
      <c r="B586" s="135"/>
      <c r="C586" s="136"/>
      <c r="D586" s="4"/>
    </row>
    <row r="587" spans="1:4" x14ac:dyDescent="0.3">
      <c r="A587" s="134" t="s">
        <v>477</v>
      </c>
      <c r="B587" s="135"/>
      <c r="C587" s="136"/>
      <c r="D587" s="4"/>
    </row>
    <row r="588" spans="1:4" x14ac:dyDescent="0.3">
      <c r="A588" s="134" t="s">
        <v>498</v>
      </c>
      <c r="B588" s="135"/>
      <c r="C588" s="136"/>
      <c r="D588" s="4"/>
    </row>
    <row r="589" spans="1:4" x14ac:dyDescent="0.3">
      <c r="A589" s="134" t="s">
        <v>499</v>
      </c>
      <c r="B589" s="135"/>
      <c r="C589" s="136"/>
      <c r="D589" s="4"/>
    </row>
    <row r="590" spans="1:4" x14ac:dyDescent="0.3">
      <c r="A590" s="134" t="s">
        <v>480</v>
      </c>
      <c r="B590" s="135"/>
      <c r="C590" s="136"/>
      <c r="D590" s="4"/>
    </row>
    <row r="591" spans="1:4" x14ac:dyDescent="0.3">
      <c r="A591" s="134" t="s">
        <v>490</v>
      </c>
      <c r="B591" s="135"/>
      <c r="C591" s="136"/>
      <c r="D591" s="4"/>
    </row>
    <row r="592" spans="1:4" x14ac:dyDescent="0.3">
      <c r="A592" s="134" t="s">
        <v>356</v>
      </c>
      <c r="B592" s="135"/>
      <c r="C592" s="136"/>
      <c r="D592" s="4"/>
    </row>
    <row r="593" spans="1:4" x14ac:dyDescent="0.3">
      <c r="A593" s="134" t="s">
        <v>61</v>
      </c>
      <c r="B593" s="135"/>
      <c r="C593" s="136"/>
      <c r="D593" s="4"/>
    </row>
    <row r="594" spans="1:4" ht="48.75" customHeight="1" x14ac:dyDescent="0.3">
      <c r="A594" s="134" t="s">
        <v>98</v>
      </c>
      <c r="B594" s="135"/>
      <c r="C594" s="136"/>
      <c r="D594" s="4"/>
    </row>
    <row r="595" spans="1:4" ht="40.5" customHeight="1" thickBot="1" x14ac:dyDescent="0.35">
      <c r="A595" s="177" t="s">
        <v>42</v>
      </c>
      <c r="B595" s="178"/>
      <c r="C595" s="179"/>
      <c r="D595" s="30"/>
    </row>
    <row r="596" spans="1:4" ht="24.75" customHeight="1" thickBot="1" x14ac:dyDescent="0.35">
      <c r="A596" s="215" t="s">
        <v>93</v>
      </c>
      <c r="B596" s="216"/>
      <c r="C596" s="50" t="s">
        <v>413</v>
      </c>
      <c r="D596" s="34" t="s">
        <v>64</v>
      </c>
    </row>
    <row r="597" spans="1:4" x14ac:dyDescent="0.3">
      <c r="A597" s="133" t="s">
        <v>67</v>
      </c>
      <c r="B597" s="133"/>
      <c r="C597" s="252">
        <v>70</v>
      </c>
      <c r="D597" s="276"/>
    </row>
    <row r="598" spans="1:4" ht="36.75" customHeight="1" x14ac:dyDescent="0.3">
      <c r="A598" s="133" t="s">
        <v>68</v>
      </c>
      <c r="B598" s="133"/>
      <c r="C598" s="272"/>
      <c r="D598" s="141"/>
    </row>
    <row r="599" spans="1:4" x14ac:dyDescent="0.3">
      <c r="A599" s="133" t="s">
        <v>115</v>
      </c>
      <c r="B599" s="133"/>
      <c r="C599" s="272"/>
      <c r="D599" s="141"/>
    </row>
    <row r="600" spans="1:4" x14ac:dyDescent="0.3">
      <c r="A600" s="133" t="s">
        <v>70</v>
      </c>
      <c r="B600" s="133"/>
      <c r="C600" s="272"/>
      <c r="D600" s="141"/>
    </row>
    <row r="601" spans="1:4" x14ac:dyDescent="0.3">
      <c r="A601" s="133" t="s">
        <v>71</v>
      </c>
      <c r="B601" s="133"/>
      <c r="C601" s="272"/>
      <c r="D601" s="141"/>
    </row>
    <row r="602" spans="1:4" x14ac:dyDescent="0.3">
      <c r="A602" s="133" t="s">
        <v>72</v>
      </c>
      <c r="B602" s="133"/>
      <c r="C602" s="272"/>
      <c r="D602" s="141"/>
    </row>
    <row r="603" spans="1:4" x14ac:dyDescent="0.3">
      <c r="A603" s="133" t="s">
        <v>73</v>
      </c>
      <c r="B603" s="133"/>
      <c r="C603" s="272"/>
      <c r="D603" s="141"/>
    </row>
    <row r="604" spans="1:4" x14ac:dyDescent="0.3">
      <c r="A604" s="133" t="s">
        <v>74</v>
      </c>
      <c r="B604" s="133"/>
      <c r="C604" s="272"/>
      <c r="D604" s="141"/>
    </row>
    <row r="605" spans="1:4" ht="24.75" customHeight="1" x14ac:dyDescent="0.3">
      <c r="A605" s="133" t="s">
        <v>75</v>
      </c>
      <c r="B605" s="133"/>
      <c r="C605" s="272"/>
      <c r="D605" s="141"/>
    </row>
    <row r="606" spans="1:4" x14ac:dyDescent="0.3">
      <c r="A606" s="133" t="s">
        <v>76</v>
      </c>
      <c r="B606" s="133"/>
      <c r="C606" s="253"/>
      <c r="D606" s="142"/>
    </row>
    <row r="607" spans="1:4" x14ac:dyDescent="0.3">
      <c r="A607" s="133" t="s">
        <v>145</v>
      </c>
      <c r="B607" s="133"/>
      <c r="C607" s="21">
        <v>40</v>
      </c>
      <c r="D607" s="22"/>
    </row>
    <row r="608" spans="1:4" ht="14.4" thickBot="1" x14ac:dyDescent="0.35">
      <c r="A608" s="133" t="s">
        <v>146</v>
      </c>
      <c r="B608" s="133"/>
      <c r="C608" s="21">
        <v>40</v>
      </c>
      <c r="D608" s="22"/>
    </row>
    <row r="609" spans="1:4" ht="14.4" thickBot="1" x14ac:dyDescent="0.35">
      <c r="A609" s="258" t="s">
        <v>84</v>
      </c>
      <c r="B609" s="259"/>
      <c r="C609" s="77">
        <f>SUM(C597:C608)</f>
        <v>150</v>
      </c>
      <c r="D609" s="78">
        <f>SUM(D597:D608)</f>
        <v>0</v>
      </c>
    </row>
    <row r="610" spans="1:4" x14ac:dyDescent="0.3">
      <c r="A610" s="257" t="s">
        <v>584</v>
      </c>
      <c r="B610" s="257"/>
      <c r="C610" s="28"/>
      <c r="D610" s="29"/>
    </row>
    <row r="611" spans="1:4" ht="23.25" customHeight="1" x14ac:dyDescent="0.3">
      <c r="A611" s="151" t="s">
        <v>316</v>
      </c>
      <c r="B611" s="151"/>
      <c r="C611" s="151"/>
      <c r="D611" s="4"/>
    </row>
    <row r="612" spans="1:4" x14ac:dyDescent="0.3">
      <c r="A612" s="134" t="s">
        <v>43</v>
      </c>
      <c r="B612" s="135"/>
      <c r="C612" s="136"/>
      <c r="D612" s="4"/>
    </row>
    <row r="613" spans="1:4" x14ac:dyDescent="0.3">
      <c r="A613" s="134" t="s">
        <v>147</v>
      </c>
      <c r="B613" s="135"/>
      <c r="C613" s="136"/>
      <c r="D613" s="4"/>
    </row>
    <row r="614" spans="1:4" ht="38.25" customHeight="1" x14ac:dyDescent="0.3">
      <c r="A614" s="134" t="s">
        <v>538</v>
      </c>
      <c r="B614" s="135"/>
      <c r="C614" s="136"/>
      <c r="D614" s="4"/>
    </row>
    <row r="615" spans="1:4" ht="28.5" customHeight="1" x14ac:dyDescent="0.3">
      <c r="A615" s="134" t="s">
        <v>148</v>
      </c>
      <c r="B615" s="135"/>
      <c r="C615" s="136"/>
      <c r="D615" s="4"/>
    </row>
    <row r="616" spans="1:4" x14ac:dyDescent="0.3">
      <c r="A616" s="134" t="s">
        <v>149</v>
      </c>
      <c r="B616" s="135"/>
      <c r="C616" s="136"/>
      <c r="D616" s="4"/>
    </row>
    <row r="617" spans="1:4" ht="29.25" customHeight="1" x14ac:dyDescent="0.3">
      <c r="A617" s="134" t="s">
        <v>150</v>
      </c>
      <c r="B617" s="135"/>
      <c r="C617" s="136"/>
      <c r="D617" s="4"/>
    </row>
    <row r="618" spans="1:4" x14ac:dyDescent="0.3">
      <c r="A618" s="134" t="s">
        <v>151</v>
      </c>
      <c r="B618" s="135"/>
      <c r="C618" s="136"/>
      <c r="D618" s="4"/>
    </row>
    <row r="619" spans="1:4" ht="27" customHeight="1" x14ac:dyDescent="0.3">
      <c r="A619" s="17" t="s">
        <v>152</v>
      </c>
      <c r="B619" s="167">
        <v>24836034216</v>
      </c>
      <c r="C619" s="168"/>
      <c r="D619" s="4"/>
    </row>
    <row r="620" spans="1:4" ht="21.75" customHeight="1" x14ac:dyDescent="0.3">
      <c r="A620" s="186" t="s">
        <v>1311</v>
      </c>
      <c r="B620" s="187"/>
      <c r="C620" s="188"/>
      <c r="D620" s="4"/>
    </row>
    <row r="621" spans="1:4" ht="26.25" customHeight="1" x14ac:dyDescent="0.3">
      <c r="A621" s="134" t="s">
        <v>153</v>
      </c>
      <c r="B621" s="135"/>
      <c r="C621" s="136"/>
      <c r="D621" s="4"/>
    </row>
    <row r="622" spans="1:4" x14ac:dyDescent="0.3">
      <c r="A622" s="134" t="s">
        <v>88</v>
      </c>
      <c r="B622" s="135"/>
      <c r="C622" s="136"/>
      <c r="D622" s="4"/>
    </row>
    <row r="623" spans="1:4" ht="26.25" customHeight="1" x14ac:dyDescent="0.3">
      <c r="A623" s="134" t="s">
        <v>313</v>
      </c>
      <c r="B623" s="135"/>
      <c r="C623" s="136"/>
      <c r="D623" s="4"/>
    </row>
    <row r="624" spans="1:4" ht="27.75" customHeight="1" x14ac:dyDescent="0.3">
      <c r="A624" s="134" t="s">
        <v>154</v>
      </c>
      <c r="B624" s="135"/>
      <c r="C624" s="136"/>
      <c r="D624" s="4"/>
    </row>
    <row r="625" spans="1:4" ht="32.25" customHeight="1" x14ac:dyDescent="0.3">
      <c r="A625" s="134" t="s">
        <v>314</v>
      </c>
      <c r="B625" s="135"/>
      <c r="C625" s="136"/>
      <c r="D625" s="4"/>
    </row>
    <row r="626" spans="1:4" x14ac:dyDescent="0.3">
      <c r="A626" s="137" t="s">
        <v>155</v>
      </c>
      <c r="B626" s="138"/>
      <c r="C626" s="139"/>
      <c r="D626" s="4"/>
    </row>
    <row r="627" spans="1:4" x14ac:dyDescent="0.3">
      <c r="A627" s="134" t="s">
        <v>539</v>
      </c>
      <c r="B627" s="135"/>
      <c r="C627" s="136"/>
      <c r="D627" s="4"/>
    </row>
    <row r="628" spans="1:4" ht="12.75" customHeight="1" x14ac:dyDescent="0.3">
      <c r="A628" s="134" t="s">
        <v>1312</v>
      </c>
      <c r="B628" s="135"/>
      <c r="C628" s="136"/>
      <c r="D628" s="4"/>
    </row>
    <row r="629" spans="1:4" x14ac:dyDescent="0.3">
      <c r="A629" s="134" t="s">
        <v>156</v>
      </c>
      <c r="B629" s="135"/>
      <c r="C629" s="136"/>
      <c r="D629" s="4"/>
    </row>
    <row r="630" spans="1:4" ht="27.75" customHeight="1" x14ac:dyDescent="0.3">
      <c r="A630" s="134" t="s">
        <v>1314</v>
      </c>
      <c r="B630" s="135"/>
      <c r="C630" s="136"/>
      <c r="D630" s="4"/>
    </row>
    <row r="631" spans="1:4" x14ac:dyDescent="0.3">
      <c r="A631" s="134" t="s">
        <v>157</v>
      </c>
      <c r="B631" s="135"/>
      <c r="C631" s="136"/>
      <c r="D631" s="4"/>
    </row>
    <row r="632" spans="1:4" x14ac:dyDescent="0.3">
      <c r="A632" s="134" t="s">
        <v>158</v>
      </c>
      <c r="B632" s="135"/>
      <c r="C632" s="136"/>
      <c r="D632" s="4"/>
    </row>
    <row r="633" spans="1:4" ht="39" customHeight="1" x14ac:dyDescent="0.3">
      <c r="A633" s="134" t="s">
        <v>159</v>
      </c>
      <c r="B633" s="135"/>
      <c r="C633" s="136"/>
      <c r="D633" s="4"/>
    </row>
    <row r="634" spans="1:4" x14ac:dyDescent="0.3">
      <c r="A634" s="134" t="s">
        <v>540</v>
      </c>
      <c r="B634" s="135"/>
      <c r="C634" s="136"/>
      <c r="D634" s="4"/>
    </row>
    <row r="635" spans="1:4" x14ac:dyDescent="0.3">
      <c r="A635" s="134" t="s">
        <v>541</v>
      </c>
      <c r="B635" s="135"/>
      <c r="C635" s="136"/>
      <c r="D635" s="4"/>
    </row>
    <row r="636" spans="1:4" ht="12.75" customHeight="1" x14ac:dyDescent="0.3">
      <c r="A636" s="134" t="s">
        <v>543</v>
      </c>
      <c r="B636" s="135"/>
      <c r="C636" s="136"/>
      <c r="D636" s="4"/>
    </row>
    <row r="637" spans="1:4" ht="24.75" customHeight="1" x14ac:dyDescent="0.3">
      <c r="A637" s="134" t="s">
        <v>545</v>
      </c>
      <c r="B637" s="135"/>
      <c r="C637" s="136"/>
      <c r="D637" s="4"/>
    </row>
    <row r="638" spans="1:4" ht="12.75" customHeight="1" x14ac:dyDescent="0.3">
      <c r="A638" s="134" t="s">
        <v>546</v>
      </c>
      <c r="B638" s="135"/>
      <c r="C638" s="136"/>
      <c r="D638" s="4"/>
    </row>
    <row r="639" spans="1:4" ht="23.25" customHeight="1" x14ac:dyDescent="0.3">
      <c r="A639" s="134" t="s">
        <v>558</v>
      </c>
      <c r="B639" s="135"/>
      <c r="C639" s="136"/>
      <c r="D639" s="4"/>
    </row>
    <row r="640" spans="1:4" ht="15" customHeight="1" x14ac:dyDescent="0.3">
      <c r="A640" s="134" t="s">
        <v>559</v>
      </c>
      <c r="B640" s="135"/>
      <c r="C640" s="136"/>
      <c r="D640" s="4"/>
    </row>
    <row r="641" spans="1:4" ht="12.75" customHeight="1" x14ac:dyDescent="0.3">
      <c r="A641" s="134" t="s">
        <v>560</v>
      </c>
      <c r="B641" s="135"/>
      <c r="C641" s="136"/>
      <c r="D641" s="4"/>
    </row>
    <row r="642" spans="1:4" ht="21.75" customHeight="1" x14ac:dyDescent="0.3">
      <c r="A642" s="134" t="s">
        <v>557</v>
      </c>
      <c r="B642" s="135"/>
      <c r="C642" s="136"/>
      <c r="D642" s="4"/>
    </row>
    <row r="643" spans="1:4" x14ac:dyDescent="0.3">
      <c r="A643" s="134" t="s">
        <v>59</v>
      </c>
      <c r="B643" s="135"/>
      <c r="C643" s="136"/>
      <c r="D643" s="4"/>
    </row>
    <row r="644" spans="1:4" x14ac:dyDescent="0.3">
      <c r="A644" s="134" t="s">
        <v>160</v>
      </c>
      <c r="B644" s="135"/>
      <c r="C644" s="136"/>
      <c r="D644" s="4"/>
    </row>
    <row r="645" spans="1:4" x14ac:dyDescent="0.3">
      <c r="A645" s="134" t="s">
        <v>161</v>
      </c>
      <c r="B645" s="135"/>
      <c r="C645" s="136"/>
      <c r="D645" s="4"/>
    </row>
    <row r="646" spans="1:4" ht="18" customHeight="1" x14ac:dyDescent="0.3">
      <c r="A646" s="134" t="s">
        <v>1313</v>
      </c>
      <c r="B646" s="135"/>
      <c r="C646" s="136"/>
      <c r="D646" s="4"/>
    </row>
    <row r="647" spans="1:4" x14ac:dyDescent="0.3">
      <c r="A647" s="134" t="s">
        <v>542</v>
      </c>
      <c r="B647" s="135"/>
      <c r="C647" s="136"/>
      <c r="D647" s="4"/>
    </row>
    <row r="648" spans="1:4" x14ac:dyDescent="0.3">
      <c r="A648" s="134" t="s">
        <v>548</v>
      </c>
      <c r="B648" s="135"/>
      <c r="C648" s="136"/>
      <c r="D648" s="4"/>
    </row>
    <row r="649" spans="1:4" ht="12.75" customHeight="1" x14ac:dyDescent="0.3">
      <c r="A649" s="134" t="s">
        <v>549</v>
      </c>
      <c r="B649" s="135"/>
      <c r="C649" s="136"/>
      <c r="D649" s="4"/>
    </row>
    <row r="650" spans="1:4" ht="18.75" customHeight="1" x14ac:dyDescent="0.3">
      <c r="A650" s="137" t="s">
        <v>53</v>
      </c>
      <c r="B650" s="138"/>
      <c r="C650" s="139"/>
      <c r="D650" s="4"/>
    </row>
    <row r="651" spans="1:4" x14ac:dyDescent="0.3">
      <c r="A651" s="134" t="s">
        <v>54</v>
      </c>
      <c r="B651" s="135"/>
      <c r="C651" s="136"/>
      <c r="D651" s="4"/>
    </row>
    <row r="652" spans="1:4" x14ac:dyDescent="0.3">
      <c r="A652" s="134" t="s">
        <v>544</v>
      </c>
      <c r="B652" s="135"/>
      <c r="C652" s="136"/>
      <c r="D652" s="4"/>
    </row>
    <row r="653" spans="1:4" x14ac:dyDescent="0.3">
      <c r="A653" s="134" t="s">
        <v>550</v>
      </c>
      <c r="B653" s="135"/>
      <c r="C653" s="136"/>
      <c r="D653" s="4"/>
    </row>
    <row r="654" spans="1:4" ht="24.75" customHeight="1" x14ac:dyDescent="0.3">
      <c r="A654" s="134" t="s">
        <v>552</v>
      </c>
      <c r="B654" s="135"/>
      <c r="C654" s="136"/>
      <c r="D654" s="4"/>
    </row>
    <row r="655" spans="1:4" x14ac:dyDescent="0.3">
      <c r="A655" s="134" t="s">
        <v>553</v>
      </c>
      <c r="B655" s="135"/>
      <c r="C655" s="136"/>
      <c r="D655" s="4"/>
    </row>
    <row r="656" spans="1:4" ht="24.75" customHeight="1" x14ac:dyDescent="0.3">
      <c r="A656" s="134" t="s">
        <v>554</v>
      </c>
      <c r="B656" s="135"/>
      <c r="C656" s="136"/>
      <c r="D656" s="4"/>
    </row>
    <row r="657" spans="1:4" ht="24.75" customHeight="1" x14ac:dyDescent="0.3">
      <c r="A657" s="134" t="s">
        <v>555</v>
      </c>
      <c r="B657" s="135"/>
      <c r="C657" s="136"/>
      <c r="D657" s="4"/>
    </row>
    <row r="658" spans="1:4" x14ac:dyDescent="0.3">
      <c r="A658" s="134" t="s">
        <v>556</v>
      </c>
      <c r="B658" s="135"/>
      <c r="C658" s="136"/>
      <c r="D658" s="4"/>
    </row>
    <row r="659" spans="1:4" x14ac:dyDescent="0.3">
      <c r="A659" s="134" t="s">
        <v>258</v>
      </c>
      <c r="B659" s="135"/>
      <c r="C659" s="136"/>
      <c r="D659" s="4"/>
    </row>
    <row r="660" spans="1:4" x14ac:dyDescent="0.3">
      <c r="A660" s="134" t="s">
        <v>162</v>
      </c>
      <c r="B660" s="135"/>
      <c r="C660" s="136"/>
      <c r="D660" s="4"/>
    </row>
    <row r="661" spans="1:4" x14ac:dyDescent="0.3">
      <c r="A661" s="134" t="s">
        <v>57</v>
      </c>
      <c r="B661" s="135"/>
      <c r="C661" s="136"/>
      <c r="D661" s="4"/>
    </row>
    <row r="662" spans="1:4" x14ac:dyDescent="0.3">
      <c r="A662" s="134" t="s">
        <v>163</v>
      </c>
      <c r="B662" s="135"/>
      <c r="C662" s="136"/>
      <c r="D662" s="4"/>
    </row>
    <row r="663" spans="1:4" x14ac:dyDescent="0.3">
      <c r="A663" s="134" t="s">
        <v>164</v>
      </c>
      <c r="B663" s="135"/>
      <c r="C663" s="136"/>
      <c r="D663" s="4"/>
    </row>
    <row r="664" spans="1:4" x14ac:dyDescent="0.3">
      <c r="A664" s="137" t="s">
        <v>61</v>
      </c>
      <c r="B664" s="138"/>
      <c r="C664" s="139"/>
      <c r="D664" s="4"/>
    </row>
    <row r="665" spans="1:4" ht="51.75" customHeight="1" x14ac:dyDescent="0.3">
      <c r="A665" s="134" t="s">
        <v>98</v>
      </c>
      <c r="B665" s="135"/>
      <c r="C665" s="136"/>
      <c r="D665" s="4"/>
    </row>
    <row r="666" spans="1:4" ht="36" customHeight="1" thickBot="1" x14ac:dyDescent="0.35">
      <c r="A666" s="177" t="s">
        <v>42</v>
      </c>
      <c r="B666" s="178"/>
      <c r="C666" s="179"/>
      <c r="D666" s="30"/>
    </row>
    <row r="667" spans="1:4" ht="24.6" thickBot="1" x14ac:dyDescent="0.35">
      <c r="A667" s="215" t="s">
        <v>93</v>
      </c>
      <c r="B667" s="216"/>
      <c r="C667" s="50" t="s">
        <v>273</v>
      </c>
      <c r="D667" s="36" t="s">
        <v>64</v>
      </c>
    </row>
    <row r="668" spans="1:4" x14ac:dyDescent="0.3">
      <c r="A668" s="277" t="s">
        <v>165</v>
      </c>
      <c r="B668" s="277"/>
      <c r="C668" s="252">
        <v>20</v>
      </c>
      <c r="D668" s="276"/>
    </row>
    <row r="669" spans="1:4" ht="54" customHeight="1" x14ac:dyDescent="0.3">
      <c r="A669" s="133" t="s">
        <v>1342</v>
      </c>
      <c r="B669" s="133"/>
      <c r="C669" s="253"/>
      <c r="D669" s="142"/>
    </row>
    <row r="670" spans="1:4" ht="27.75" customHeight="1" x14ac:dyDescent="0.3">
      <c r="A670" s="133" t="s">
        <v>166</v>
      </c>
      <c r="B670" s="133"/>
      <c r="C670" s="21">
        <v>20</v>
      </c>
      <c r="D670" s="22"/>
    </row>
    <row r="671" spans="1:4" ht="12.75" customHeight="1" x14ac:dyDescent="0.3">
      <c r="A671" s="133" t="s">
        <v>67</v>
      </c>
      <c r="B671" s="133"/>
      <c r="C671" s="271">
        <v>20</v>
      </c>
      <c r="D671" s="140"/>
    </row>
    <row r="672" spans="1:4" ht="12.75" customHeight="1" x14ac:dyDescent="0.3">
      <c r="A672" s="133" t="s">
        <v>68</v>
      </c>
      <c r="B672" s="133"/>
      <c r="C672" s="272"/>
      <c r="D672" s="141"/>
    </row>
    <row r="673" spans="1:4" x14ac:dyDescent="0.3">
      <c r="A673" s="133" t="s">
        <v>115</v>
      </c>
      <c r="B673" s="133"/>
      <c r="C673" s="272"/>
      <c r="D673" s="141"/>
    </row>
    <row r="674" spans="1:4" x14ac:dyDescent="0.3">
      <c r="A674" s="133" t="s">
        <v>70</v>
      </c>
      <c r="B674" s="133"/>
      <c r="C674" s="272"/>
      <c r="D674" s="141"/>
    </row>
    <row r="675" spans="1:4" x14ac:dyDescent="0.3">
      <c r="A675" s="133" t="s">
        <v>71</v>
      </c>
      <c r="B675" s="133"/>
      <c r="C675" s="272"/>
      <c r="D675" s="141"/>
    </row>
    <row r="676" spans="1:4" x14ac:dyDescent="0.3">
      <c r="A676" s="133" t="s">
        <v>72</v>
      </c>
      <c r="B676" s="133"/>
      <c r="C676" s="272"/>
      <c r="D676" s="141"/>
    </row>
    <row r="677" spans="1:4" x14ac:dyDescent="0.3">
      <c r="A677" s="133" t="s">
        <v>73</v>
      </c>
      <c r="B677" s="133"/>
      <c r="C677" s="272"/>
      <c r="D677" s="141"/>
    </row>
    <row r="678" spans="1:4" x14ac:dyDescent="0.3">
      <c r="A678" s="133" t="s">
        <v>74</v>
      </c>
      <c r="B678" s="133"/>
      <c r="C678" s="272"/>
      <c r="D678" s="141"/>
    </row>
    <row r="679" spans="1:4" ht="26.25" customHeight="1" x14ac:dyDescent="0.3">
      <c r="A679" s="133" t="s">
        <v>75</v>
      </c>
      <c r="B679" s="133"/>
      <c r="C679" s="272"/>
      <c r="D679" s="141"/>
    </row>
    <row r="680" spans="1:4" x14ac:dyDescent="0.3">
      <c r="A680" s="133" t="s">
        <v>76</v>
      </c>
      <c r="B680" s="133"/>
      <c r="C680" s="253"/>
      <c r="D680" s="142"/>
    </row>
    <row r="681" spans="1:4" ht="30" customHeight="1" x14ac:dyDescent="0.3">
      <c r="A681" s="133" t="s">
        <v>82</v>
      </c>
      <c r="B681" s="133"/>
      <c r="C681" s="21">
        <v>20</v>
      </c>
      <c r="D681" s="22"/>
    </row>
    <row r="682" spans="1:4" ht="12.75" customHeight="1" x14ac:dyDescent="0.3">
      <c r="A682" s="133" t="s">
        <v>167</v>
      </c>
      <c r="B682" s="133"/>
      <c r="C682" s="26">
        <v>20</v>
      </c>
      <c r="D682" s="22"/>
    </row>
    <row r="683" spans="1:4" x14ac:dyDescent="0.3">
      <c r="A683" s="133" t="s">
        <v>1343</v>
      </c>
      <c r="B683" s="133"/>
      <c r="C683" s="26">
        <v>20</v>
      </c>
      <c r="D683" s="22"/>
    </row>
    <row r="684" spans="1:4" x14ac:dyDescent="0.3">
      <c r="A684" s="133" t="s">
        <v>432</v>
      </c>
      <c r="B684" s="133"/>
      <c r="C684" s="26">
        <v>20</v>
      </c>
      <c r="D684" s="22"/>
    </row>
    <row r="685" spans="1:4" ht="23.25" customHeight="1" x14ac:dyDescent="0.3">
      <c r="A685" s="133" t="s">
        <v>1315</v>
      </c>
      <c r="B685" s="133"/>
      <c r="C685" s="26">
        <v>20</v>
      </c>
      <c r="D685" s="22"/>
    </row>
    <row r="686" spans="1:4" ht="30" customHeight="1" x14ac:dyDescent="0.3">
      <c r="A686" s="133" t="s">
        <v>551</v>
      </c>
      <c r="B686" s="133"/>
      <c r="C686" s="26">
        <v>20</v>
      </c>
      <c r="D686" s="22"/>
    </row>
    <row r="687" spans="1:4" ht="24" customHeight="1" thickBot="1" x14ac:dyDescent="0.35">
      <c r="A687" s="133" t="s">
        <v>547</v>
      </c>
      <c r="B687" s="133"/>
      <c r="C687" s="26">
        <v>20</v>
      </c>
      <c r="D687" s="76"/>
    </row>
    <row r="688" spans="1:4" ht="18.75" customHeight="1" thickBot="1" x14ac:dyDescent="0.35">
      <c r="A688" s="217" t="s">
        <v>84</v>
      </c>
      <c r="B688" s="218"/>
      <c r="C688" s="77">
        <f>SUM(C668:C687)</f>
        <v>200</v>
      </c>
      <c r="D688" s="79">
        <f>SUM(D668:D682)</f>
        <v>0</v>
      </c>
    </row>
    <row r="689" spans="1:4" ht="24" customHeight="1" x14ac:dyDescent="0.3">
      <c r="A689" s="189" t="s">
        <v>317</v>
      </c>
      <c r="B689" s="189"/>
      <c r="C689" s="189"/>
      <c r="D689" s="29"/>
    </row>
    <row r="690" spans="1:4" ht="12.75" customHeight="1" x14ac:dyDescent="0.3">
      <c r="A690" s="134" t="s">
        <v>43</v>
      </c>
      <c r="B690" s="135"/>
      <c r="C690" s="136"/>
      <c r="D690" s="4"/>
    </row>
    <row r="691" spans="1:4" x14ac:dyDescent="0.3">
      <c r="A691" s="134" t="s">
        <v>147</v>
      </c>
      <c r="B691" s="135"/>
      <c r="C691" s="136"/>
      <c r="D691" s="4"/>
    </row>
    <row r="692" spans="1:4" ht="43.5" customHeight="1" x14ac:dyDescent="0.3">
      <c r="A692" s="134" t="s">
        <v>504</v>
      </c>
      <c r="B692" s="135"/>
      <c r="C692" s="136"/>
      <c r="D692" s="4"/>
    </row>
    <row r="693" spans="1:4" ht="12.75" customHeight="1" x14ac:dyDescent="0.3">
      <c r="A693" s="134" t="s">
        <v>168</v>
      </c>
      <c r="B693" s="135"/>
      <c r="C693" s="136"/>
      <c r="D693" s="4"/>
    </row>
    <row r="694" spans="1:4" ht="28.5" customHeight="1" x14ac:dyDescent="0.3">
      <c r="A694" s="134" t="s">
        <v>169</v>
      </c>
      <c r="B694" s="135"/>
      <c r="C694" s="136"/>
      <c r="D694" s="4"/>
    </row>
    <row r="695" spans="1:4" ht="26.25" customHeight="1" x14ac:dyDescent="0.3">
      <c r="A695" s="17" t="s">
        <v>1331</v>
      </c>
      <c r="B695" s="167">
        <v>8324083208</v>
      </c>
      <c r="C695" s="168"/>
      <c r="D695" s="4"/>
    </row>
    <row r="696" spans="1:4" ht="12.75" customHeight="1" x14ac:dyDescent="0.3">
      <c r="A696" s="137" t="s">
        <v>1311</v>
      </c>
      <c r="B696" s="138"/>
      <c r="C696" s="139"/>
      <c r="D696" s="4"/>
    </row>
    <row r="697" spans="1:4" x14ac:dyDescent="0.3">
      <c r="A697" s="137" t="s">
        <v>88</v>
      </c>
      <c r="B697" s="138"/>
      <c r="C697" s="139"/>
      <c r="D697" s="4"/>
    </row>
    <row r="698" spans="1:4" ht="30.75" customHeight="1" x14ac:dyDescent="0.3">
      <c r="A698" s="134" t="s">
        <v>313</v>
      </c>
      <c r="B698" s="135"/>
      <c r="C698" s="136"/>
      <c r="D698" s="4"/>
    </row>
    <row r="699" spans="1:4" ht="27" customHeight="1" x14ac:dyDescent="0.3">
      <c r="A699" s="134" t="s">
        <v>571</v>
      </c>
      <c r="B699" s="135"/>
      <c r="C699" s="136"/>
      <c r="D699" s="4"/>
    </row>
    <row r="700" spans="1:4" ht="18.75" customHeight="1" x14ac:dyDescent="0.3">
      <c r="A700" s="137" t="s">
        <v>89</v>
      </c>
      <c r="B700" s="138"/>
      <c r="C700" s="139"/>
      <c r="D700" s="4"/>
    </row>
    <row r="701" spans="1:4" ht="18.75" customHeight="1" x14ac:dyDescent="0.3">
      <c r="A701" s="134" t="s">
        <v>511</v>
      </c>
      <c r="B701" s="135"/>
      <c r="C701" s="136"/>
      <c r="D701" s="4"/>
    </row>
    <row r="702" spans="1:4" ht="15" customHeight="1" x14ac:dyDescent="0.3">
      <c r="A702" s="134" t="s">
        <v>505</v>
      </c>
      <c r="B702" s="135"/>
      <c r="C702" s="136"/>
      <c r="D702" s="4"/>
    </row>
    <row r="703" spans="1:4" ht="17.25" customHeight="1" x14ac:dyDescent="0.3">
      <c r="A703" s="137" t="s">
        <v>53</v>
      </c>
      <c r="B703" s="138"/>
      <c r="C703" s="139"/>
      <c r="D703" s="4"/>
    </row>
    <row r="704" spans="1:4" ht="27" customHeight="1" x14ac:dyDescent="0.3">
      <c r="A704" s="134" t="s">
        <v>506</v>
      </c>
      <c r="B704" s="135"/>
      <c r="C704" s="136"/>
      <c r="D704" s="4"/>
    </row>
    <row r="705" spans="1:4" x14ac:dyDescent="0.3">
      <c r="A705" s="134" t="s">
        <v>507</v>
      </c>
      <c r="B705" s="135"/>
      <c r="C705" s="136"/>
      <c r="D705" s="4"/>
    </row>
    <row r="706" spans="1:4" x14ac:dyDescent="0.3">
      <c r="A706" s="134" t="s">
        <v>508</v>
      </c>
      <c r="B706" s="135"/>
      <c r="C706" s="136"/>
      <c r="D706" s="4"/>
    </row>
    <row r="707" spans="1:4" ht="39" customHeight="1" x14ac:dyDescent="0.3">
      <c r="A707" s="143" t="s">
        <v>1344</v>
      </c>
      <c r="B707" s="144"/>
      <c r="C707" s="145"/>
      <c r="D707" s="4"/>
    </row>
    <row r="708" spans="1:4" x14ac:dyDescent="0.3">
      <c r="A708" s="134" t="s">
        <v>171</v>
      </c>
      <c r="B708" s="135"/>
      <c r="C708" s="136"/>
      <c r="D708" s="4"/>
    </row>
    <row r="709" spans="1:4" x14ac:dyDescent="0.3">
      <c r="A709" s="134" t="s">
        <v>509</v>
      </c>
      <c r="B709" s="135"/>
      <c r="C709" s="136"/>
      <c r="D709" s="4"/>
    </row>
    <row r="710" spans="1:4" x14ac:dyDescent="0.3">
      <c r="A710" s="134" t="s">
        <v>510</v>
      </c>
      <c r="B710" s="135"/>
      <c r="C710" s="136"/>
      <c r="D710" s="4"/>
    </row>
    <row r="711" spans="1:4" x14ac:dyDescent="0.3">
      <c r="A711" s="134" t="s">
        <v>172</v>
      </c>
      <c r="B711" s="135"/>
      <c r="C711" s="136"/>
      <c r="D711" s="4"/>
    </row>
    <row r="712" spans="1:4" x14ac:dyDescent="0.3">
      <c r="A712" s="134" t="s">
        <v>173</v>
      </c>
      <c r="B712" s="135"/>
      <c r="C712" s="136"/>
      <c r="D712" s="4"/>
    </row>
    <row r="713" spans="1:4" ht="51" customHeight="1" x14ac:dyDescent="0.3">
      <c r="A713" s="134" t="s">
        <v>174</v>
      </c>
      <c r="B713" s="135"/>
      <c r="C713" s="136"/>
      <c r="D713" s="4"/>
    </row>
    <row r="714" spans="1:4" ht="36.75" customHeight="1" thickBot="1" x14ac:dyDescent="0.35">
      <c r="A714" s="177" t="s">
        <v>42</v>
      </c>
      <c r="B714" s="178"/>
      <c r="C714" s="179"/>
      <c r="D714" s="30"/>
    </row>
    <row r="715" spans="1:4" ht="24.6" thickBot="1" x14ac:dyDescent="0.35">
      <c r="A715" s="215" t="s">
        <v>93</v>
      </c>
      <c r="B715" s="216"/>
      <c r="C715" s="50" t="s">
        <v>273</v>
      </c>
      <c r="D715" s="34" t="s">
        <v>64</v>
      </c>
    </row>
    <row r="716" spans="1:4" ht="27.75" customHeight="1" x14ac:dyDescent="0.3">
      <c r="A716" s="133" t="s">
        <v>512</v>
      </c>
      <c r="B716" s="133"/>
      <c r="C716" s="21">
        <v>30</v>
      </c>
      <c r="D716" s="22"/>
    </row>
    <row r="717" spans="1:4" x14ac:dyDescent="0.3">
      <c r="A717" s="133" t="s">
        <v>175</v>
      </c>
      <c r="B717" s="133"/>
      <c r="C717" s="21">
        <v>30</v>
      </c>
      <c r="D717" s="22"/>
    </row>
    <row r="718" spans="1:4" x14ac:dyDescent="0.3">
      <c r="A718" s="133" t="s">
        <v>170</v>
      </c>
      <c r="B718" s="133"/>
      <c r="C718" s="21">
        <v>25</v>
      </c>
      <c r="D718" s="22"/>
    </row>
    <row r="719" spans="1:4" ht="12.75" customHeight="1" x14ac:dyDescent="0.3">
      <c r="A719" s="133" t="s">
        <v>526</v>
      </c>
      <c r="B719" s="133"/>
      <c r="C719" s="21">
        <v>30</v>
      </c>
      <c r="D719" s="22"/>
    </row>
    <row r="720" spans="1:4" x14ac:dyDescent="0.3">
      <c r="A720" s="133" t="s">
        <v>176</v>
      </c>
      <c r="B720" s="133"/>
      <c r="C720" s="21">
        <v>35</v>
      </c>
      <c r="D720" s="22"/>
    </row>
    <row r="721" spans="1:4" x14ac:dyDescent="0.3">
      <c r="A721" s="182" t="s">
        <v>67</v>
      </c>
      <c r="B721" s="182"/>
      <c r="C721" s="271">
        <v>20</v>
      </c>
      <c r="D721" s="140"/>
    </row>
    <row r="722" spans="1:4" ht="38.25" customHeight="1" x14ac:dyDescent="0.3">
      <c r="A722" s="133" t="s">
        <v>68</v>
      </c>
      <c r="B722" s="133"/>
      <c r="C722" s="272"/>
      <c r="D722" s="141"/>
    </row>
    <row r="723" spans="1:4" x14ac:dyDescent="0.3">
      <c r="A723" s="133" t="s">
        <v>115</v>
      </c>
      <c r="B723" s="133"/>
      <c r="C723" s="272"/>
      <c r="D723" s="141"/>
    </row>
    <row r="724" spans="1:4" x14ac:dyDescent="0.3">
      <c r="A724" s="133" t="s">
        <v>70</v>
      </c>
      <c r="B724" s="133"/>
      <c r="C724" s="272"/>
      <c r="D724" s="141"/>
    </row>
    <row r="725" spans="1:4" x14ac:dyDescent="0.3">
      <c r="A725" s="133" t="s">
        <v>71</v>
      </c>
      <c r="B725" s="133"/>
      <c r="C725" s="272"/>
      <c r="D725" s="141"/>
    </row>
    <row r="726" spans="1:4" x14ac:dyDescent="0.3">
      <c r="A726" s="133" t="s">
        <v>72</v>
      </c>
      <c r="B726" s="133"/>
      <c r="C726" s="272"/>
      <c r="D726" s="141"/>
    </row>
    <row r="727" spans="1:4" x14ac:dyDescent="0.3">
      <c r="A727" s="133" t="s">
        <v>73</v>
      </c>
      <c r="B727" s="133"/>
      <c r="C727" s="272"/>
      <c r="D727" s="141"/>
    </row>
    <row r="728" spans="1:4" x14ac:dyDescent="0.3">
      <c r="A728" s="133" t="s">
        <v>74</v>
      </c>
      <c r="B728" s="133"/>
      <c r="C728" s="272"/>
      <c r="D728" s="141"/>
    </row>
    <row r="729" spans="1:4" ht="23.25" customHeight="1" x14ac:dyDescent="0.3">
      <c r="A729" s="133" t="s">
        <v>75</v>
      </c>
      <c r="B729" s="133"/>
      <c r="C729" s="272"/>
      <c r="D729" s="141"/>
    </row>
    <row r="730" spans="1:4" x14ac:dyDescent="0.3">
      <c r="A730" s="133" t="s">
        <v>76</v>
      </c>
      <c r="B730" s="133"/>
      <c r="C730" s="253"/>
      <c r="D730" s="142"/>
    </row>
    <row r="731" spans="1:4" ht="26.25" customHeight="1" thickBot="1" x14ac:dyDescent="0.35">
      <c r="A731" s="133" t="s">
        <v>527</v>
      </c>
      <c r="B731" s="133"/>
      <c r="C731" s="26">
        <v>30</v>
      </c>
      <c r="D731" s="27"/>
    </row>
    <row r="732" spans="1:4" ht="16.5" customHeight="1" thickBot="1" x14ac:dyDescent="0.35">
      <c r="A732" s="217" t="s">
        <v>84</v>
      </c>
      <c r="B732" s="218"/>
      <c r="C732" s="77">
        <f>SUM(C716:C731)</f>
        <v>200</v>
      </c>
      <c r="D732" s="78">
        <f>SUM(D716:D731)</f>
        <v>0</v>
      </c>
    </row>
    <row r="733" spans="1:4" ht="30.75" customHeight="1" x14ac:dyDescent="0.3">
      <c r="A733" s="247" t="s">
        <v>562</v>
      </c>
      <c r="B733" s="248"/>
      <c r="C733" s="249"/>
      <c r="D733" s="4"/>
    </row>
    <row r="734" spans="1:4" ht="20.25" customHeight="1" x14ac:dyDescent="0.3">
      <c r="A734" s="134" t="s">
        <v>177</v>
      </c>
      <c r="B734" s="135"/>
      <c r="C734" s="136"/>
      <c r="D734" s="4"/>
    </row>
    <row r="735" spans="1:4" ht="113.25" customHeight="1" x14ac:dyDescent="0.3">
      <c r="A735" s="134" t="s">
        <v>1383</v>
      </c>
      <c r="B735" s="135"/>
      <c r="C735" s="136"/>
      <c r="D735" s="4"/>
    </row>
    <row r="736" spans="1:4" ht="29.25" customHeight="1" x14ac:dyDescent="0.3">
      <c r="A736" s="134" t="s">
        <v>178</v>
      </c>
      <c r="B736" s="135"/>
      <c r="C736" s="136"/>
      <c r="D736" s="4"/>
    </row>
    <row r="737" spans="1:4" x14ac:dyDescent="0.3">
      <c r="A737" s="134" t="s">
        <v>179</v>
      </c>
      <c r="B737" s="135"/>
      <c r="C737" s="136"/>
      <c r="D737" s="4"/>
    </row>
    <row r="738" spans="1:4" x14ac:dyDescent="0.3">
      <c r="A738" s="134" t="s">
        <v>180</v>
      </c>
      <c r="B738" s="135"/>
      <c r="C738" s="136"/>
      <c r="D738" s="4"/>
    </row>
    <row r="739" spans="1:4" x14ac:dyDescent="0.3">
      <c r="A739" s="134" t="s">
        <v>181</v>
      </c>
      <c r="B739" s="135"/>
      <c r="C739" s="136"/>
      <c r="D739" s="4"/>
    </row>
    <row r="740" spans="1:4" x14ac:dyDescent="0.3">
      <c r="A740" s="134" t="s">
        <v>182</v>
      </c>
      <c r="B740" s="135"/>
      <c r="C740" s="136"/>
      <c r="D740" s="4"/>
    </row>
    <row r="741" spans="1:4" x14ac:dyDescent="0.3">
      <c r="A741" s="134" t="s">
        <v>183</v>
      </c>
      <c r="B741" s="135"/>
      <c r="C741" s="136"/>
      <c r="D741" s="4"/>
    </row>
    <row r="742" spans="1:4" x14ac:dyDescent="0.3">
      <c r="A742" s="134" t="s">
        <v>184</v>
      </c>
      <c r="B742" s="135"/>
      <c r="C742" s="136"/>
      <c r="D742" s="4"/>
    </row>
    <row r="743" spans="1:4" x14ac:dyDescent="0.3">
      <c r="A743" s="134" t="s">
        <v>185</v>
      </c>
      <c r="B743" s="135"/>
      <c r="C743" s="136"/>
      <c r="D743" s="4"/>
    </row>
    <row r="744" spans="1:4" x14ac:dyDescent="0.3">
      <c r="A744" s="134" t="s">
        <v>186</v>
      </c>
      <c r="B744" s="135"/>
      <c r="C744" s="136"/>
      <c r="D744" s="4"/>
    </row>
    <row r="745" spans="1:4" x14ac:dyDescent="0.3">
      <c r="A745" s="137" t="s">
        <v>102</v>
      </c>
      <c r="B745" s="138"/>
      <c r="C745" s="139"/>
      <c r="D745" s="4"/>
    </row>
    <row r="746" spans="1:4" ht="18" customHeight="1" x14ac:dyDescent="0.3">
      <c r="A746" s="80" t="s">
        <v>537</v>
      </c>
      <c r="B746" s="190">
        <v>3000000000</v>
      </c>
      <c r="C746" s="191"/>
      <c r="D746" s="4"/>
    </row>
    <row r="747" spans="1:4" ht="14.4" x14ac:dyDescent="0.3">
      <c r="A747" s="146" t="s">
        <v>50</v>
      </c>
      <c r="B747" s="147"/>
      <c r="C747" s="148"/>
      <c r="D747" s="4"/>
    </row>
    <row r="748" spans="1:4" ht="29.25" customHeight="1" x14ac:dyDescent="0.3">
      <c r="A748" s="134" t="s">
        <v>291</v>
      </c>
      <c r="B748" s="135"/>
      <c r="C748" s="136"/>
      <c r="D748" s="4"/>
    </row>
    <row r="749" spans="1:4" ht="29.25" customHeight="1" x14ac:dyDescent="0.3">
      <c r="A749" s="134" t="s">
        <v>563</v>
      </c>
      <c r="B749" s="135"/>
      <c r="C749" s="136"/>
      <c r="D749" s="4"/>
    </row>
    <row r="750" spans="1:4" ht="15.75" customHeight="1" x14ac:dyDescent="0.3">
      <c r="A750" s="137" t="s">
        <v>89</v>
      </c>
      <c r="B750" s="138"/>
      <c r="C750" s="139"/>
      <c r="D750" s="4"/>
    </row>
    <row r="751" spans="1:4" x14ac:dyDescent="0.3">
      <c r="A751" s="134" t="s">
        <v>405</v>
      </c>
      <c r="B751" s="135"/>
      <c r="C751" s="136"/>
      <c r="D751" s="4"/>
    </row>
    <row r="752" spans="1:4" ht="25.5" customHeight="1" x14ac:dyDescent="0.3">
      <c r="A752" s="134" t="s">
        <v>406</v>
      </c>
      <c r="B752" s="135"/>
      <c r="C752" s="136"/>
      <c r="D752" s="4"/>
    </row>
    <row r="753" spans="1:4" x14ac:dyDescent="0.3">
      <c r="A753" s="134" t="s">
        <v>407</v>
      </c>
      <c r="B753" s="135"/>
      <c r="C753" s="136"/>
      <c r="D753" s="4"/>
    </row>
    <row r="754" spans="1:4" x14ac:dyDescent="0.3">
      <c r="A754" s="134" t="s">
        <v>187</v>
      </c>
      <c r="B754" s="135"/>
      <c r="C754" s="136"/>
      <c r="D754" s="4"/>
    </row>
    <row r="755" spans="1:4" ht="27.75" customHeight="1" x14ac:dyDescent="0.3">
      <c r="A755" s="134" t="s">
        <v>574</v>
      </c>
      <c r="B755" s="135"/>
      <c r="C755" s="136"/>
      <c r="D755" s="4"/>
    </row>
    <row r="756" spans="1:4" ht="26.25" customHeight="1" x14ac:dyDescent="0.3">
      <c r="A756" s="143" t="s">
        <v>1384</v>
      </c>
      <c r="B756" s="144"/>
      <c r="C756" s="145"/>
      <c r="D756" s="4"/>
    </row>
    <row r="757" spans="1:4" x14ac:dyDescent="0.3">
      <c r="A757" s="134" t="s">
        <v>188</v>
      </c>
      <c r="B757" s="135"/>
      <c r="C757" s="136"/>
      <c r="D757" s="4"/>
    </row>
    <row r="758" spans="1:4" x14ac:dyDescent="0.3">
      <c r="A758" s="134" t="s">
        <v>408</v>
      </c>
      <c r="B758" s="135"/>
      <c r="C758" s="136"/>
      <c r="D758" s="4"/>
    </row>
    <row r="759" spans="1:4" x14ac:dyDescent="0.3">
      <c r="A759" s="134" t="s">
        <v>192</v>
      </c>
      <c r="B759" s="135"/>
      <c r="C759" s="136"/>
      <c r="D759" s="4"/>
    </row>
    <row r="760" spans="1:4" ht="26.25" customHeight="1" x14ac:dyDescent="0.3">
      <c r="A760" s="134" t="s">
        <v>193</v>
      </c>
      <c r="B760" s="135"/>
      <c r="C760" s="136"/>
      <c r="D760" s="4"/>
    </row>
    <row r="761" spans="1:4" ht="26.25" customHeight="1" x14ac:dyDescent="0.3">
      <c r="A761" s="134" t="s">
        <v>566</v>
      </c>
      <c r="B761" s="135"/>
      <c r="C761" s="136"/>
      <c r="D761" s="4"/>
    </row>
    <row r="762" spans="1:4" x14ac:dyDescent="0.3">
      <c r="A762" s="137" t="s">
        <v>53</v>
      </c>
      <c r="B762" s="138"/>
      <c r="C762" s="139"/>
      <c r="D762" s="4"/>
    </row>
    <row r="763" spans="1:4" x14ac:dyDescent="0.3">
      <c r="A763" s="134" t="s">
        <v>500</v>
      </c>
      <c r="B763" s="135"/>
      <c r="C763" s="136"/>
      <c r="D763" s="4"/>
    </row>
    <row r="764" spans="1:4" x14ac:dyDescent="0.3">
      <c r="A764" s="134" t="s">
        <v>501</v>
      </c>
      <c r="B764" s="135"/>
      <c r="C764" s="136"/>
      <c r="D764" s="4"/>
    </row>
    <row r="765" spans="1:4" x14ac:dyDescent="0.3">
      <c r="A765" s="137" t="s">
        <v>1381</v>
      </c>
      <c r="B765" s="138"/>
      <c r="C765" s="139"/>
      <c r="D765" s="4"/>
    </row>
    <row r="766" spans="1:4" x14ac:dyDescent="0.3">
      <c r="A766" s="134" t="s">
        <v>502</v>
      </c>
      <c r="B766" s="135"/>
      <c r="C766" s="136"/>
      <c r="D766" s="4"/>
    </row>
    <row r="767" spans="1:4" x14ac:dyDescent="0.3">
      <c r="A767" s="134" t="s">
        <v>503</v>
      </c>
      <c r="B767" s="135"/>
      <c r="C767" s="136"/>
      <c r="D767" s="4"/>
    </row>
    <row r="768" spans="1:4" x14ac:dyDescent="0.3">
      <c r="A768" s="134" t="s">
        <v>408</v>
      </c>
      <c r="B768" s="135"/>
      <c r="C768" s="136"/>
      <c r="D768" s="4"/>
    </row>
    <row r="769" spans="1:4" x14ac:dyDescent="0.3">
      <c r="A769" s="134" t="s">
        <v>199</v>
      </c>
      <c r="B769" s="135"/>
      <c r="C769" s="136"/>
      <c r="D769" s="4"/>
    </row>
    <row r="770" spans="1:4" x14ac:dyDescent="0.3">
      <c r="A770" s="134" t="s">
        <v>194</v>
      </c>
      <c r="B770" s="135"/>
      <c r="C770" s="136"/>
      <c r="D770" s="4"/>
    </row>
    <row r="771" spans="1:4" x14ac:dyDescent="0.3">
      <c r="A771" s="134" t="s">
        <v>195</v>
      </c>
      <c r="B771" s="135"/>
      <c r="C771" s="136"/>
      <c r="D771" s="4"/>
    </row>
    <row r="772" spans="1:4" x14ac:dyDescent="0.3">
      <c r="A772" s="134" t="s">
        <v>196</v>
      </c>
      <c r="B772" s="135"/>
      <c r="C772" s="136"/>
      <c r="D772" s="4"/>
    </row>
    <row r="773" spans="1:4" ht="27.75" customHeight="1" x14ac:dyDescent="0.3">
      <c r="A773" s="134" t="s">
        <v>564</v>
      </c>
      <c r="B773" s="135"/>
      <c r="C773" s="136"/>
      <c r="D773" s="4"/>
    </row>
    <row r="774" spans="1:4" ht="49.5" customHeight="1" x14ac:dyDescent="0.3">
      <c r="A774" s="134" t="s">
        <v>565</v>
      </c>
      <c r="B774" s="135"/>
      <c r="C774" s="136"/>
      <c r="D774" s="4"/>
    </row>
    <row r="775" spans="1:4" x14ac:dyDescent="0.3">
      <c r="A775" s="137" t="s">
        <v>61</v>
      </c>
      <c r="B775" s="138"/>
      <c r="C775" s="139"/>
      <c r="D775" s="4"/>
    </row>
    <row r="776" spans="1:4" ht="49.5" customHeight="1" x14ac:dyDescent="0.3">
      <c r="A776" s="134" t="s">
        <v>98</v>
      </c>
      <c r="B776" s="135"/>
      <c r="C776" s="136"/>
      <c r="D776" s="4"/>
    </row>
    <row r="777" spans="1:4" ht="37.5" customHeight="1" thickBot="1" x14ac:dyDescent="0.35">
      <c r="A777" s="177" t="s">
        <v>42</v>
      </c>
      <c r="B777" s="178"/>
      <c r="C777" s="179"/>
      <c r="D777" s="30"/>
    </row>
    <row r="778" spans="1:4" ht="24.6" thickBot="1" x14ac:dyDescent="0.35">
      <c r="A778" s="215" t="s">
        <v>93</v>
      </c>
      <c r="B778" s="216"/>
      <c r="C778" s="50" t="s">
        <v>63</v>
      </c>
      <c r="D778" s="34" t="s">
        <v>64</v>
      </c>
    </row>
    <row r="779" spans="1:4" x14ac:dyDescent="0.3">
      <c r="A779" s="133" t="s">
        <v>1317</v>
      </c>
      <c r="B779" s="133"/>
      <c r="C779" s="21">
        <v>15</v>
      </c>
      <c r="D779" s="22"/>
    </row>
    <row r="780" spans="1:4" ht="28.5" customHeight="1" x14ac:dyDescent="0.3">
      <c r="A780" s="133" t="s">
        <v>1345</v>
      </c>
      <c r="B780" s="133"/>
      <c r="C780" s="21">
        <v>15</v>
      </c>
      <c r="D780" s="22"/>
    </row>
    <row r="781" spans="1:4" ht="40.5" customHeight="1" x14ac:dyDescent="0.3">
      <c r="A781" s="133" t="s">
        <v>1355</v>
      </c>
      <c r="B781" s="133"/>
      <c r="C781" s="21">
        <v>40</v>
      </c>
      <c r="D781" s="22"/>
    </row>
    <row r="782" spans="1:4" x14ac:dyDescent="0.3">
      <c r="A782" s="133" t="s">
        <v>197</v>
      </c>
      <c r="B782" s="133"/>
      <c r="C782" s="21">
        <v>20</v>
      </c>
      <c r="D782" s="22"/>
    </row>
    <row r="783" spans="1:4" ht="28.5" customHeight="1" x14ac:dyDescent="0.3">
      <c r="A783" s="133" t="s">
        <v>198</v>
      </c>
      <c r="B783" s="133"/>
      <c r="C783" s="21">
        <v>10</v>
      </c>
      <c r="D783" s="22"/>
    </row>
    <row r="784" spans="1:4" ht="35.25" customHeight="1" x14ac:dyDescent="0.3">
      <c r="A784" s="133" t="s">
        <v>1346</v>
      </c>
      <c r="B784" s="133"/>
      <c r="C784" s="21">
        <v>50</v>
      </c>
      <c r="D784" s="22"/>
    </row>
    <row r="785" spans="1:5" x14ac:dyDescent="0.3">
      <c r="A785" s="133" t="s">
        <v>200</v>
      </c>
      <c r="B785" s="133"/>
      <c r="C785" s="21">
        <v>5</v>
      </c>
      <c r="D785" s="22"/>
    </row>
    <row r="786" spans="1:5" ht="29.25" customHeight="1" x14ac:dyDescent="0.3">
      <c r="A786" s="133" t="s">
        <v>524</v>
      </c>
      <c r="B786" s="133"/>
      <c r="C786" s="21">
        <v>15</v>
      </c>
      <c r="D786" s="22"/>
    </row>
    <row r="787" spans="1:5" ht="36.75" customHeight="1" x14ac:dyDescent="0.3">
      <c r="A787" s="133" t="s">
        <v>1347</v>
      </c>
      <c r="B787" s="133"/>
      <c r="C787" s="21">
        <v>10</v>
      </c>
      <c r="D787" s="22"/>
    </row>
    <row r="788" spans="1:5" ht="39.75" customHeight="1" x14ac:dyDescent="0.3">
      <c r="A788" s="133" t="s">
        <v>1318</v>
      </c>
      <c r="B788" s="133"/>
      <c r="C788" s="271">
        <v>80</v>
      </c>
      <c r="D788" s="140"/>
    </row>
    <row r="789" spans="1:5" x14ac:dyDescent="0.3">
      <c r="A789" s="133" t="s">
        <v>189</v>
      </c>
      <c r="B789" s="133"/>
      <c r="C789" s="272"/>
      <c r="D789" s="141"/>
    </row>
    <row r="790" spans="1:5" x14ac:dyDescent="0.3">
      <c r="A790" s="133" t="s">
        <v>190</v>
      </c>
      <c r="B790" s="133"/>
      <c r="C790" s="272"/>
      <c r="D790" s="141"/>
    </row>
    <row r="791" spans="1:5" ht="28.5" customHeight="1" x14ac:dyDescent="0.3">
      <c r="A791" s="133" t="s">
        <v>191</v>
      </c>
      <c r="B791" s="133"/>
      <c r="C791" s="253"/>
      <c r="D791" s="142"/>
    </row>
    <row r="792" spans="1:5" ht="29.25" customHeight="1" x14ac:dyDescent="0.3">
      <c r="A792" s="133" t="s">
        <v>576</v>
      </c>
      <c r="B792" s="133"/>
      <c r="C792" s="21">
        <v>5</v>
      </c>
      <c r="D792" s="22"/>
    </row>
    <row r="793" spans="1:5" ht="29.25" customHeight="1" x14ac:dyDescent="0.3">
      <c r="A793" s="133" t="s">
        <v>575</v>
      </c>
      <c r="B793" s="133"/>
      <c r="C793" s="21">
        <v>5</v>
      </c>
      <c r="D793" s="22"/>
    </row>
    <row r="794" spans="1:5" ht="26.25" customHeight="1" thickBot="1" x14ac:dyDescent="0.35">
      <c r="A794" s="133" t="s">
        <v>1352</v>
      </c>
      <c r="B794" s="133"/>
      <c r="C794" s="21">
        <v>30</v>
      </c>
      <c r="D794" s="22"/>
    </row>
    <row r="795" spans="1:5" ht="17.25" customHeight="1" thickBot="1" x14ac:dyDescent="0.35">
      <c r="A795" s="217" t="s">
        <v>84</v>
      </c>
      <c r="B795" s="218"/>
      <c r="C795" s="78">
        <f>SUM(C779:C794)</f>
        <v>300</v>
      </c>
      <c r="D795" s="81">
        <f>SUM(D779:D785)</f>
        <v>0</v>
      </c>
    </row>
    <row r="796" spans="1:5" ht="21.75" customHeight="1" thickBot="1" x14ac:dyDescent="0.35">
      <c r="A796" s="254" t="s">
        <v>242</v>
      </c>
      <c r="B796" s="255"/>
      <c r="C796" s="33">
        <v>600</v>
      </c>
      <c r="D796" s="36" t="s">
        <v>44</v>
      </c>
    </row>
    <row r="797" spans="1:5" ht="38.25" customHeight="1" x14ac:dyDescent="0.3">
      <c r="A797" s="256" t="s">
        <v>528</v>
      </c>
      <c r="B797" s="256"/>
      <c r="C797" s="35">
        <v>300</v>
      </c>
      <c r="D797" s="28"/>
    </row>
    <row r="798" spans="1:5" ht="50.25" customHeight="1" x14ac:dyDescent="0.3">
      <c r="A798" s="245" t="s">
        <v>529</v>
      </c>
      <c r="B798" s="245"/>
      <c r="C798" s="20">
        <v>50</v>
      </c>
      <c r="D798" s="22"/>
    </row>
    <row r="799" spans="1:5" ht="27.75" customHeight="1" x14ac:dyDescent="0.3">
      <c r="A799" s="245" t="s">
        <v>530</v>
      </c>
      <c r="B799" s="245"/>
      <c r="C799" s="20">
        <v>100</v>
      </c>
      <c r="D799" s="22"/>
    </row>
    <row r="800" spans="1:5" ht="39.75" customHeight="1" thickBot="1" x14ac:dyDescent="0.35">
      <c r="A800" s="246" t="s">
        <v>531</v>
      </c>
      <c r="B800" s="246"/>
      <c r="C800" s="32">
        <v>150</v>
      </c>
      <c r="D800" s="27"/>
      <c r="E800" s="18"/>
    </row>
    <row r="801" spans="1:5" ht="15.75" customHeight="1" thickBot="1" x14ac:dyDescent="0.35">
      <c r="A801" s="250" t="s">
        <v>84</v>
      </c>
      <c r="B801" s="251"/>
      <c r="C801" s="83">
        <f>SUM(C797:C800)</f>
        <v>600</v>
      </c>
      <c r="D801" s="78">
        <f t="shared" ref="D801" si="0">SUM(D797:D800)</f>
        <v>0</v>
      </c>
      <c r="E801" s="18"/>
    </row>
    <row r="802" spans="1:5" x14ac:dyDescent="0.3">
      <c r="A802" s="231" t="s">
        <v>201</v>
      </c>
      <c r="B802" s="231"/>
      <c r="C802" s="231"/>
      <c r="D802" s="29"/>
    </row>
    <row r="803" spans="1:5" x14ac:dyDescent="0.3">
      <c r="A803" s="232" t="s">
        <v>202</v>
      </c>
      <c r="B803" s="233"/>
      <c r="C803" s="233"/>
      <c r="D803" s="234"/>
    </row>
    <row r="804" spans="1:5" ht="29.25" customHeight="1" x14ac:dyDescent="0.3">
      <c r="A804" s="225" t="s">
        <v>203</v>
      </c>
      <c r="B804" s="226"/>
      <c r="C804" s="226"/>
      <c r="D804" s="227"/>
    </row>
    <row r="805" spans="1:5" ht="23.25" customHeight="1" x14ac:dyDescent="0.3">
      <c r="A805" s="225" t="s">
        <v>204</v>
      </c>
      <c r="B805" s="226"/>
      <c r="C805" s="226"/>
      <c r="D805" s="227"/>
    </row>
    <row r="806" spans="1:5" ht="42.75" customHeight="1" x14ac:dyDescent="0.3">
      <c r="A806" s="225" t="s">
        <v>205</v>
      </c>
      <c r="B806" s="226"/>
      <c r="C806" s="226"/>
      <c r="D806" s="227"/>
    </row>
    <row r="807" spans="1:5" ht="26.25" customHeight="1" x14ac:dyDescent="0.3">
      <c r="A807" s="225" t="s">
        <v>206</v>
      </c>
      <c r="B807" s="226"/>
      <c r="C807" s="226"/>
      <c r="D807" s="227"/>
    </row>
    <row r="808" spans="1:5" ht="27.6" x14ac:dyDescent="0.3">
      <c r="A808" s="1" t="s">
        <v>207</v>
      </c>
      <c r="B808" s="13" t="s">
        <v>536</v>
      </c>
      <c r="C808" s="1">
        <v>50</v>
      </c>
      <c r="D808" s="1" t="s">
        <v>44</v>
      </c>
    </row>
    <row r="809" spans="1:5" x14ac:dyDescent="0.3">
      <c r="A809" s="2" t="s">
        <v>208</v>
      </c>
      <c r="B809" s="3"/>
      <c r="C809" s="6"/>
      <c r="D809" s="4"/>
    </row>
    <row r="810" spans="1:5" x14ac:dyDescent="0.3">
      <c r="A810" s="2" t="s">
        <v>1323</v>
      </c>
      <c r="B810" s="3">
        <v>5</v>
      </c>
      <c r="C810" s="6"/>
      <c r="D810" s="4"/>
    </row>
    <row r="811" spans="1:5" x14ac:dyDescent="0.3">
      <c r="A811" s="2" t="s">
        <v>209</v>
      </c>
      <c r="B811" s="3"/>
      <c r="C811" s="10">
        <v>1</v>
      </c>
      <c r="D811" s="4"/>
    </row>
    <row r="812" spans="1:5" x14ac:dyDescent="0.3">
      <c r="A812" s="2" t="s">
        <v>1319</v>
      </c>
      <c r="B812" s="3"/>
      <c r="C812" s="10">
        <v>0.75</v>
      </c>
      <c r="D812" s="4"/>
    </row>
    <row r="813" spans="1:5" x14ac:dyDescent="0.3">
      <c r="A813" s="5" t="s">
        <v>1320</v>
      </c>
      <c r="B813" s="3"/>
      <c r="C813" s="10">
        <v>0.5</v>
      </c>
      <c r="D813" s="4"/>
    </row>
    <row r="814" spans="1:5" x14ac:dyDescent="0.3">
      <c r="A814" s="5" t="s">
        <v>1321</v>
      </c>
      <c r="B814" s="3"/>
      <c r="C814" s="10">
        <v>0.25</v>
      </c>
      <c r="D814" s="4"/>
    </row>
    <row r="815" spans="1:5" x14ac:dyDescent="0.3">
      <c r="A815" s="5" t="s">
        <v>210</v>
      </c>
      <c r="B815" s="3">
        <v>8</v>
      </c>
      <c r="C815" s="10">
        <v>1</v>
      </c>
      <c r="D815" s="4"/>
    </row>
    <row r="816" spans="1:5" x14ac:dyDescent="0.3">
      <c r="A816" s="5" t="s">
        <v>1322</v>
      </c>
      <c r="B816" s="3"/>
      <c r="C816" s="10">
        <v>0.5</v>
      </c>
      <c r="D816" s="4"/>
    </row>
    <row r="817" spans="1:4" x14ac:dyDescent="0.3">
      <c r="A817" s="2" t="s">
        <v>211</v>
      </c>
      <c r="B817" s="3">
        <v>2</v>
      </c>
      <c r="C817" s="6"/>
      <c r="D817" s="4"/>
    </row>
    <row r="818" spans="1:4" x14ac:dyDescent="0.3">
      <c r="A818" s="2" t="s">
        <v>1324</v>
      </c>
      <c r="B818" s="3"/>
      <c r="C818" s="6"/>
      <c r="D818" s="4"/>
    </row>
    <row r="819" spans="1:4" x14ac:dyDescent="0.3">
      <c r="A819" s="2" t="s">
        <v>209</v>
      </c>
      <c r="B819" s="3"/>
      <c r="C819" s="10">
        <v>1</v>
      </c>
      <c r="D819" s="4"/>
    </row>
    <row r="820" spans="1:4" x14ac:dyDescent="0.3">
      <c r="A820" s="2" t="s">
        <v>1348</v>
      </c>
      <c r="B820" s="3"/>
      <c r="C820" s="10">
        <v>0.75</v>
      </c>
      <c r="D820" s="4"/>
    </row>
    <row r="821" spans="1:4" x14ac:dyDescent="0.3">
      <c r="A821" s="5" t="s">
        <v>1349</v>
      </c>
      <c r="B821" s="3"/>
      <c r="C821" s="10">
        <v>0.5</v>
      </c>
      <c r="D821" s="4"/>
    </row>
    <row r="822" spans="1:4" x14ac:dyDescent="0.3">
      <c r="A822" s="5" t="s">
        <v>1350</v>
      </c>
      <c r="B822" s="3"/>
      <c r="C822" s="10">
        <v>0.25</v>
      </c>
      <c r="D822" s="4"/>
    </row>
    <row r="823" spans="1:4" x14ac:dyDescent="0.3">
      <c r="A823" s="2" t="s">
        <v>1328</v>
      </c>
      <c r="B823" s="3">
        <v>2</v>
      </c>
      <c r="C823" s="6"/>
      <c r="D823" s="4"/>
    </row>
    <row r="824" spans="1:4" x14ac:dyDescent="0.3">
      <c r="A824" s="5" t="s">
        <v>1325</v>
      </c>
      <c r="B824" s="3"/>
      <c r="C824" s="10">
        <v>1</v>
      </c>
      <c r="D824" s="4"/>
    </row>
    <row r="825" spans="1:4" x14ac:dyDescent="0.3">
      <c r="A825" s="5" t="s">
        <v>1326</v>
      </c>
      <c r="B825" s="3"/>
      <c r="C825" s="10">
        <v>0.5</v>
      </c>
      <c r="D825" s="4"/>
    </row>
    <row r="826" spans="1:4" x14ac:dyDescent="0.3">
      <c r="A826" s="2" t="s">
        <v>212</v>
      </c>
      <c r="B826" s="3">
        <v>2</v>
      </c>
      <c r="C826" s="6"/>
      <c r="D826" s="4"/>
    </row>
    <row r="827" spans="1:4" x14ac:dyDescent="0.3">
      <c r="A827" s="5" t="s">
        <v>1327</v>
      </c>
      <c r="B827" s="3"/>
      <c r="C827" s="6"/>
      <c r="D827" s="4"/>
    </row>
    <row r="828" spans="1:4" x14ac:dyDescent="0.3">
      <c r="A828" s="2" t="s">
        <v>209</v>
      </c>
      <c r="B828" s="3"/>
      <c r="C828" s="10">
        <v>1</v>
      </c>
      <c r="D828" s="4"/>
    </row>
    <row r="829" spans="1:4" x14ac:dyDescent="0.3">
      <c r="A829" s="2" t="s">
        <v>1348</v>
      </c>
      <c r="B829" s="3"/>
      <c r="C829" s="10">
        <v>0.75</v>
      </c>
      <c r="D829" s="4"/>
    </row>
    <row r="830" spans="1:4" x14ac:dyDescent="0.3">
      <c r="A830" s="5" t="s">
        <v>1349</v>
      </c>
      <c r="B830" s="3"/>
      <c r="C830" s="10">
        <v>0.5</v>
      </c>
      <c r="D830" s="4"/>
    </row>
    <row r="831" spans="1:4" x14ac:dyDescent="0.3">
      <c r="A831" s="5" t="s">
        <v>1350</v>
      </c>
      <c r="B831" s="3"/>
      <c r="C831" s="10">
        <v>0.25</v>
      </c>
      <c r="D831" s="4"/>
    </row>
    <row r="832" spans="1:4" x14ac:dyDescent="0.3">
      <c r="A832" s="2" t="s">
        <v>213</v>
      </c>
      <c r="B832" s="3">
        <v>2</v>
      </c>
      <c r="C832" s="6"/>
      <c r="D832" s="4"/>
    </row>
    <row r="833" spans="1:4" x14ac:dyDescent="0.3">
      <c r="A833" s="5" t="s">
        <v>214</v>
      </c>
      <c r="B833" s="3"/>
      <c r="C833" s="6"/>
      <c r="D833" s="4"/>
    </row>
    <row r="834" spans="1:4" x14ac:dyDescent="0.3">
      <c r="A834" s="2" t="s">
        <v>209</v>
      </c>
      <c r="B834" s="3"/>
      <c r="C834" s="10">
        <v>1</v>
      </c>
      <c r="D834" s="4"/>
    </row>
    <row r="835" spans="1:4" x14ac:dyDescent="0.3">
      <c r="A835" s="2" t="s">
        <v>1348</v>
      </c>
      <c r="B835" s="3"/>
      <c r="C835" s="10">
        <v>0.75</v>
      </c>
      <c r="D835" s="4"/>
    </row>
    <row r="836" spans="1:4" x14ac:dyDescent="0.3">
      <c r="A836" s="5" t="s">
        <v>1349</v>
      </c>
      <c r="B836" s="3"/>
      <c r="C836" s="10">
        <v>0.5</v>
      </c>
      <c r="D836" s="4"/>
    </row>
    <row r="837" spans="1:4" x14ac:dyDescent="0.3">
      <c r="A837" s="5" t="s">
        <v>1350</v>
      </c>
      <c r="B837" s="3"/>
      <c r="C837" s="10">
        <v>0.25</v>
      </c>
      <c r="D837" s="4"/>
    </row>
    <row r="838" spans="1:4" x14ac:dyDescent="0.3">
      <c r="A838" s="2" t="s">
        <v>215</v>
      </c>
      <c r="B838" s="3">
        <v>3</v>
      </c>
      <c r="C838" s="6"/>
      <c r="D838" s="4"/>
    </row>
    <row r="839" spans="1:4" x14ac:dyDescent="0.3">
      <c r="A839" s="5" t="s">
        <v>214</v>
      </c>
      <c r="B839" s="3"/>
      <c r="C839" s="6"/>
      <c r="D839" s="4"/>
    </row>
    <row r="840" spans="1:4" x14ac:dyDescent="0.3">
      <c r="A840" s="2" t="s">
        <v>209</v>
      </c>
      <c r="B840" s="3"/>
      <c r="C840" s="10">
        <v>1</v>
      </c>
      <c r="D840" s="4"/>
    </row>
    <row r="841" spans="1:4" x14ac:dyDescent="0.3">
      <c r="A841" s="2" t="s">
        <v>1348</v>
      </c>
      <c r="B841" s="3"/>
      <c r="C841" s="10">
        <v>0.75</v>
      </c>
      <c r="D841" s="4"/>
    </row>
    <row r="842" spans="1:4" x14ac:dyDescent="0.3">
      <c r="A842" s="5" t="s">
        <v>1349</v>
      </c>
      <c r="B842" s="3"/>
      <c r="C842" s="10">
        <v>0.5</v>
      </c>
      <c r="D842" s="4"/>
    </row>
    <row r="843" spans="1:4" x14ac:dyDescent="0.3">
      <c r="A843" s="5" t="s">
        <v>1350</v>
      </c>
      <c r="B843" s="3"/>
      <c r="C843" s="10">
        <v>0.25</v>
      </c>
      <c r="D843" s="4"/>
    </row>
    <row r="844" spans="1:4" x14ac:dyDescent="0.3">
      <c r="A844" s="2" t="s">
        <v>216</v>
      </c>
      <c r="B844" s="3">
        <v>2</v>
      </c>
      <c r="C844" s="6"/>
      <c r="D844" s="4"/>
    </row>
    <row r="845" spans="1:4" x14ac:dyDescent="0.3">
      <c r="A845" s="5" t="s">
        <v>214</v>
      </c>
      <c r="B845" s="3"/>
      <c r="C845" s="6"/>
      <c r="D845" s="4"/>
    </row>
    <row r="846" spans="1:4" x14ac:dyDescent="0.3">
      <c r="A846" s="2" t="s">
        <v>209</v>
      </c>
      <c r="B846" s="3"/>
      <c r="C846" s="10">
        <v>1</v>
      </c>
      <c r="D846" s="4"/>
    </row>
    <row r="847" spans="1:4" x14ac:dyDescent="0.3">
      <c r="A847" s="2" t="s">
        <v>1348</v>
      </c>
      <c r="B847" s="3"/>
      <c r="C847" s="10">
        <v>0.75</v>
      </c>
      <c r="D847" s="4"/>
    </row>
    <row r="848" spans="1:4" x14ac:dyDescent="0.3">
      <c r="A848" s="5" t="s">
        <v>1349</v>
      </c>
      <c r="B848" s="3"/>
      <c r="C848" s="10">
        <v>0.5</v>
      </c>
      <c r="D848" s="4"/>
    </row>
    <row r="849" spans="1:4" x14ac:dyDescent="0.3">
      <c r="A849" s="5" t="s">
        <v>1350</v>
      </c>
      <c r="B849" s="3"/>
      <c r="C849" s="10">
        <v>0.25</v>
      </c>
      <c r="D849" s="4"/>
    </row>
    <row r="850" spans="1:4" x14ac:dyDescent="0.3">
      <c r="A850" s="2" t="s">
        <v>573</v>
      </c>
      <c r="B850" s="3">
        <v>7</v>
      </c>
      <c r="C850" s="6"/>
      <c r="D850" s="4"/>
    </row>
    <row r="851" spans="1:4" x14ac:dyDescent="0.3">
      <c r="A851" s="6" t="s">
        <v>209</v>
      </c>
      <c r="B851" s="3"/>
      <c r="C851" s="11">
        <v>1</v>
      </c>
      <c r="D851" s="4"/>
    </row>
    <row r="852" spans="1:4" x14ac:dyDescent="0.3">
      <c r="A852" s="6" t="s">
        <v>217</v>
      </c>
      <c r="B852" s="3"/>
      <c r="C852" s="11">
        <v>0.9</v>
      </c>
      <c r="D852" s="4"/>
    </row>
    <row r="853" spans="1:4" x14ac:dyDescent="0.3">
      <c r="A853" s="6" t="s">
        <v>218</v>
      </c>
      <c r="B853" s="3"/>
      <c r="C853" s="11">
        <v>0.8</v>
      </c>
      <c r="D853" s="4"/>
    </row>
    <row r="854" spans="1:4" ht="14.4" thickBot="1" x14ac:dyDescent="0.35">
      <c r="A854" s="37" t="s">
        <v>219</v>
      </c>
      <c r="B854" s="38"/>
      <c r="C854" s="39">
        <v>0.7</v>
      </c>
      <c r="D854" s="30"/>
    </row>
    <row r="855" spans="1:4" ht="27" customHeight="1" thickBot="1" x14ac:dyDescent="0.35">
      <c r="A855" s="242" t="s">
        <v>415</v>
      </c>
      <c r="B855" s="243"/>
      <c r="C855" s="243"/>
      <c r="D855" s="244"/>
    </row>
    <row r="856" spans="1:4" x14ac:dyDescent="0.3">
      <c r="A856" s="40" t="s">
        <v>220</v>
      </c>
      <c r="B856" s="41">
        <v>3</v>
      </c>
      <c r="C856" s="42"/>
      <c r="D856" s="29"/>
    </row>
    <row r="857" spans="1:4" x14ac:dyDescent="0.3">
      <c r="A857" s="5" t="s">
        <v>1324</v>
      </c>
      <c r="B857" s="3"/>
      <c r="C857" s="6"/>
      <c r="D857" s="4"/>
    </row>
    <row r="858" spans="1:4" x14ac:dyDescent="0.3">
      <c r="A858" s="2" t="s">
        <v>209</v>
      </c>
      <c r="B858" s="3"/>
      <c r="C858" s="10">
        <v>1</v>
      </c>
      <c r="D858" s="4"/>
    </row>
    <row r="859" spans="1:4" x14ac:dyDescent="0.3">
      <c r="A859" s="2" t="s">
        <v>1348</v>
      </c>
      <c r="B859" s="3"/>
      <c r="C859" s="10">
        <v>0.75</v>
      </c>
      <c r="D859" s="4"/>
    </row>
    <row r="860" spans="1:4" x14ac:dyDescent="0.3">
      <c r="A860" s="5" t="s">
        <v>1349</v>
      </c>
      <c r="B860" s="3"/>
      <c r="C860" s="10">
        <v>0.5</v>
      </c>
      <c r="D860" s="4"/>
    </row>
    <row r="861" spans="1:4" x14ac:dyDescent="0.3">
      <c r="A861" s="5" t="s">
        <v>1350</v>
      </c>
      <c r="B861" s="3"/>
      <c r="C861" s="10">
        <v>0.25</v>
      </c>
      <c r="D861" s="4"/>
    </row>
    <row r="862" spans="1:4" x14ac:dyDescent="0.3">
      <c r="A862" s="2" t="s">
        <v>1328</v>
      </c>
      <c r="B862" s="3">
        <v>2</v>
      </c>
      <c r="C862" s="6"/>
      <c r="D862" s="4"/>
    </row>
    <row r="863" spans="1:4" x14ac:dyDescent="0.3">
      <c r="A863" s="5" t="s">
        <v>1325</v>
      </c>
      <c r="B863" s="3"/>
      <c r="C863" s="10">
        <v>1</v>
      </c>
      <c r="D863" s="4"/>
    </row>
    <row r="864" spans="1:4" x14ac:dyDescent="0.3">
      <c r="A864" s="5" t="s">
        <v>1326</v>
      </c>
      <c r="B864" s="3"/>
      <c r="C864" s="10">
        <v>0.5</v>
      </c>
      <c r="D864" s="4"/>
    </row>
    <row r="865" spans="1:4" x14ac:dyDescent="0.3">
      <c r="A865" s="7" t="s">
        <v>221</v>
      </c>
      <c r="B865" s="3">
        <v>4</v>
      </c>
      <c r="C865" s="6"/>
      <c r="D865" s="4"/>
    </row>
    <row r="866" spans="1:4" x14ac:dyDescent="0.3">
      <c r="A866" s="2" t="s">
        <v>209</v>
      </c>
      <c r="B866" s="3"/>
      <c r="C866" s="10">
        <v>1</v>
      </c>
      <c r="D866" s="4"/>
    </row>
    <row r="867" spans="1:4" x14ac:dyDescent="0.3">
      <c r="A867" s="2" t="s">
        <v>1348</v>
      </c>
      <c r="B867" s="3"/>
      <c r="C867" s="10">
        <v>0.75</v>
      </c>
      <c r="D867" s="4"/>
    </row>
    <row r="868" spans="1:4" x14ac:dyDescent="0.3">
      <c r="A868" s="5" t="s">
        <v>1349</v>
      </c>
      <c r="B868" s="3"/>
      <c r="C868" s="10">
        <v>0.5</v>
      </c>
      <c r="D868" s="4"/>
    </row>
    <row r="869" spans="1:4" x14ac:dyDescent="0.3">
      <c r="A869" s="5" t="s">
        <v>1350</v>
      </c>
      <c r="B869" s="3"/>
      <c r="C869" s="10">
        <v>0.25</v>
      </c>
      <c r="D869" s="4"/>
    </row>
    <row r="870" spans="1:4" x14ac:dyDescent="0.3">
      <c r="A870" s="7" t="s">
        <v>222</v>
      </c>
      <c r="B870" s="3">
        <v>2</v>
      </c>
      <c r="C870" s="6"/>
      <c r="D870" s="4"/>
    </row>
    <row r="871" spans="1:4" x14ac:dyDescent="0.3">
      <c r="A871" s="2" t="s">
        <v>209</v>
      </c>
      <c r="B871" s="3"/>
      <c r="C871" s="10">
        <v>1</v>
      </c>
      <c r="D871" s="4"/>
    </row>
    <row r="872" spans="1:4" x14ac:dyDescent="0.3">
      <c r="A872" s="2" t="s">
        <v>1348</v>
      </c>
      <c r="B872" s="3"/>
      <c r="C872" s="10">
        <v>0.75</v>
      </c>
      <c r="D872" s="4"/>
    </row>
    <row r="873" spans="1:4" x14ac:dyDescent="0.3">
      <c r="A873" s="5" t="s">
        <v>1349</v>
      </c>
      <c r="B873" s="3"/>
      <c r="C873" s="10">
        <v>0.5</v>
      </c>
      <c r="D873" s="4"/>
    </row>
    <row r="874" spans="1:4" x14ac:dyDescent="0.3">
      <c r="A874" s="5" t="s">
        <v>1350</v>
      </c>
      <c r="B874" s="3"/>
      <c r="C874" s="10">
        <v>0.25</v>
      </c>
      <c r="D874" s="4"/>
    </row>
    <row r="875" spans="1:4" x14ac:dyDescent="0.3">
      <c r="A875" s="7" t="s">
        <v>223</v>
      </c>
      <c r="B875" s="3">
        <v>4</v>
      </c>
      <c r="C875" s="6"/>
      <c r="D875" s="4"/>
    </row>
    <row r="876" spans="1:4" x14ac:dyDescent="0.3">
      <c r="A876" s="2" t="s">
        <v>209</v>
      </c>
      <c r="B876" s="3"/>
      <c r="C876" s="10">
        <v>1</v>
      </c>
      <c r="D876" s="4"/>
    </row>
    <row r="877" spans="1:4" x14ac:dyDescent="0.3">
      <c r="A877" s="2" t="s">
        <v>1348</v>
      </c>
      <c r="B877" s="3"/>
      <c r="C877" s="10">
        <v>0.75</v>
      </c>
      <c r="D877" s="4"/>
    </row>
    <row r="878" spans="1:4" x14ac:dyDescent="0.3">
      <c r="A878" s="5" t="s">
        <v>1349</v>
      </c>
      <c r="B878" s="3"/>
      <c r="C878" s="10">
        <v>0.5</v>
      </c>
      <c r="D878" s="4"/>
    </row>
    <row r="879" spans="1:4" x14ac:dyDescent="0.3">
      <c r="A879" s="5" t="s">
        <v>1350</v>
      </c>
      <c r="B879" s="3"/>
      <c r="C879" s="10">
        <v>0.25</v>
      </c>
      <c r="D879" s="4"/>
    </row>
    <row r="880" spans="1:4" x14ac:dyDescent="0.3">
      <c r="A880" s="7" t="s">
        <v>224</v>
      </c>
      <c r="B880" s="3">
        <v>2</v>
      </c>
      <c r="C880" s="6"/>
      <c r="D880" s="4"/>
    </row>
    <row r="881" spans="1:6" x14ac:dyDescent="0.3">
      <c r="A881" s="2" t="s">
        <v>209</v>
      </c>
      <c r="B881" s="3"/>
      <c r="C881" s="10">
        <v>1</v>
      </c>
      <c r="D881" s="4"/>
    </row>
    <row r="882" spans="1:6" x14ac:dyDescent="0.3">
      <c r="A882" s="2" t="s">
        <v>1348</v>
      </c>
      <c r="B882" s="3"/>
      <c r="C882" s="10">
        <v>0.75</v>
      </c>
      <c r="D882" s="4"/>
    </row>
    <row r="883" spans="1:6" x14ac:dyDescent="0.3">
      <c r="A883" s="5" t="s">
        <v>1349</v>
      </c>
      <c r="B883" s="3"/>
      <c r="C883" s="10">
        <v>0.5</v>
      </c>
      <c r="D883" s="4"/>
    </row>
    <row r="884" spans="1:6" x14ac:dyDescent="0.3">
      <c r="A884" s="5" t="s">
        <v>1350</v>
      </c>
      <c r="B884" s="3"/>
      <c r="C884" s="10">
        <v>0.25</v>
      </c>
      <c r="D884" s="4"/>
    </row>
    <row r="885" spans="1:6" ht="18.75" customHeight="1" x14ac:dyDescent="0.3">
      <c r="A885" s="1" t="s">
        <v>275</v>
      </c>
      <c r="B885" s="1">
        <f>SUM(B809:B854)+SUM(B856:B884)</f>
        <v>50</v>
      </c>
      <c r="C885" s="1"/>
      <c r="D885" s="4"/>
    </row>
    <row r="886" spans="1:6" ht="18.75" customHeight="1" x14ac:dyDescent="0.3">
      <c r="A886" s="228" t="s">
        <v>572</v>
      </c>
      <c r="B886" s="228"/>
      <c r="C886" s="240" t="s">
        <v>1360</v>
      </c>
      <c r="D886" s="241"/>
    </row>
    <row r="887" spans="1:6" ht="27.6" x14ac:dyDescent="0.3">
      <c r="A887" s="8" t="s">
        <v>225</v>
      </c>
      <c r="B887" s="13" t="s">
        <v>226</v>
      </c>
      <c r="C887" s="13" t="s">
        <v>227</v>
      </c>
      <c r="D887" s="13" t="s">
        <v>228</v>
      </c>
    </row>
    <row r="888" spans="1:6" x14ac:dyDescent="0.3">
      <c r="A888" s="6" t="s">
        <v>229</v>
      </c>
      <c r="B888" s="44">
        <f>+B88</f>
        <v>419832912309</v>
      </c>
      <c r="C888" s="43"/>
      <c r="D888" s="44"/>
      <c r="E888" s="23">
        <f>+C209</f>
        <v>320</v>
      </c>
      <c r="F888" s="51">
        <f>+E888/E$898</f>
        <v>0.13333333333333333</v>
      </c>
    </row>
    <row r="889" spans="1:6" x14ac:dyDescent="0.3">
      <c r="A889" s="6" t="s">
        <v>230</v>
      </c>
      <c r="B889" s="44">
        <f>+B222</f>
        <v>2195200000</v>
      </c>
      <c r="C889" s="43"/>
      <c r="D889" s="44"/>
      <c r="E889" s="14">
        <f>+C302</f>
        <v>270</v>
      </c>
      <c r="F889" s="51">
        <f t="shared" ref="F889:F897" si="1">+E889/E$898</f>
        <v>0.1125</v>
      </c>
    </row>
    <row r="890" spans="1:6" x14ac:dyDescent="0.3">
      <c r="A890" s="6" t="s">
        <v>231</v>
      </c>
      <c r="B890" s="44">
        <f>+B309</f>
        <v>300000000</v>
      </c>
      <c r="C890" s="43"/>
      <c r="D890" s="44"/>
      <c r="E890" s="14">
        <f>+C363</f>
        <v>200</v>
      </c>
      <c r="F890" s="51">
        <f t="shared" si="1"/>
        <v>8.3333333333333329E-2</v>
      </c>
    </row>
    <row r="891" spans="1:6" x14ac:dyDescent="0.3">
      <c r="A891" s="6" t="s">
        <v>232</v>
      </c>
      <c r="B891" s="44">
        <f>+B371</f>
        <v>2000000000</v>
      </c>
      <c r="C891" s="43"/>
      <c r="D891" s="44"/>
      <c r="E891" s="14">
        <f>+C439</f>
        <v>250</v>
      </c>
      <c r="F891" s="51">
        <f t="shared" si="1"/>
        <v>0.10416666666666667</v>
      </c>
    </row>
    <row r="892" spans="1:6" x14ac:dyDescent="0.3">
      <c r="A892" s="6" t="s">
        <v>233</v>
      </c>
      <c r="B892" s="44">
        <f>+B447</f>
        <v>2000000000</v>
      </c>
      <c r="C892" s="43"/>
      <c r="D892" s="44"/>
      <c r="E892" s="14">
        <f>+C486</f>
        <v>360</v>
      </c>
      <c r="F892" s="51">
        <f t="shared" si="1"/>
        <v>0.15</v>
      </c>
    </row>
    <row r="893" spans="1:6" x14ac:dyDescent="0.3">
      <c r="A893" s="6" t="s">
        <v>234</v>
      </c>
      <c r="B893" s="44">
        <f>+B494</f>
        <v>500000000</v>
      </c>
      <c r="C893" s="43"/>
      <c r="D893" s="44"/>
      <c r="E893" s="14">
        <f>+C547</f>
        <v>150</v>
      </c>
      <c r="F893" s="51">
        <f t="shared" si="1"/>
        <v>6.25E-2</v>
      </c>
    </row>
    <row r="894" spans="1:6" x14ac:dyDescent="0.3">
      <c r="A894" s="6" t="s">
        <v>235</v>
      </c>
      <c r="B894" s="44">
        <f>+B556</f>
        <v>3000000000</v>
      </c>
      <c r="C894" s="43"/>
      <c r="D894" s="44"/>
      <c r="E894" s="14">
        <f>+C609</f>
        <v>150</v>
      </c>
      <c r="F894" s="51">
        <f t="shared" si="1"/>
        <v>6.25E-2</v>
      </c>
    </row>
    <row r="895" spans="1:6" x14ac:dyDescent="0.3">
      <c r="A895" s="6" t="s">
        <v>236</v>
      </c>
      <c r="B895" s="44">
        <f>+B619</f>
        <v>24836034216</v>
      </c>
      <c r="C895" s="43"/>
      <c r="D895" s="44"/>
      <c r="E895" s="14">
        <f>+C688</f>
        <v>200</v>
      </c>
      <c r="F895" s="51">
        <f t="shared" si="1"/>
        <v>8.3333333333333329E-2</v>
      </c>
    </row>
    <row r="896" spans="1:6" x14ac:dyDescent="0.3">
      <c r="A896" s="6" t="s">
        <v>237</v>
      </c>
      <c r="B896" s="44">
        <f>+B695</f>
        <v>8324083208</v>
      </c>
      <c r="C896" s="43"/>
      <c r="D896" s="44"/>
      <c r="E896" s="14">
        <f>+C732</f>
        <v>200</v>
      </c>
      <c r="F896" s="51">
        <f t="shared" si="1"/>
        <v>8.3333333333333329E-2</v>
      </c>
    </row>
    <row r="897" spans="1:6" x14ac:dyDescent="0.3">
      <c r="A897" s="6" t="s">
        <v>238</v>
      </c>
      <c r="B897" s="44">
        <f>+B746</f>
        <v>3000000000</v>
      </c>
      <c r="C897" s="43"/>
      <c r="D897" s="44"/>
      <c r="E897" s="14">
        <f>+C795</f>
        <v>300</v>
      </c>
      <c r="F897" s="51">
        <f t="shared" si="1"/>
        <v>0.125</v>
      </c>
    </row>
    <row r="898" spans="1:6" x14ac:dyDescent="0.3">
      <c r="A898" s="9" t="s">
        <v>239</v>
      </c>
      <c r="B898" s="12"/>
      <c r="C898" s="229">
        <f>+D888+D889+D890+D891+D892+D893+D894+D895+D896+D897</f>
        <v>0</v>
      </c>
      <c r="D898" s="230"/>
      <c r="E898" s="14">
        <f>SUM(E888:E897)</f>
        <v>2400</v>
      </c>
      <c r="F898" s="14">
        <f>SUM(F888:F897)</f>
        <v>1</v>
      </c>
    </row>
    <row r="899" spans="1:6" ht="14.4" thickBot="1" x14ac:dyDescent="0.35">
      <c r="A899" s="53"/>
      <c r="B899" s="53"/>
      <c r="C899" s="235"/>
      <c r="D899" s="236"/>
    </row>
    <row r="900" spans="1:6" ht="20.25" customHeight="1" x14ac:dyDescent="0.3">
      <c r="A900" s="54" t="s">
        <v>532</v>
      </c>
      <c r="B900" s="237"/>
      <c r="C900" s="238"/>
      <c r="D900" s="239"/>
    </row>
    <row r="901" spans="1:6" ht="22.5" customHeight="1" x14ac:dyDescent="0.3">
      <c r="A901" s="55" t="s">
        <v>276</v>
      </c>
      <c r="B901" s="219"/>
      <c r="C901" s="220"/>
      <c r="D901" s="221"/>
    </row>
    <row r="902" spans="1:6" ht="14.4" x14ac:dyDescent="0.3">
      <c r="A902" s="55" t="s">
        <v>240</v>
      </c>
      <c r="B902" s="219"/>
      <c r="C902" s="220"/>
      <c r="D902" s="221"/>
    </row>
    <row r="903" spans="1:6" ht="15" thickBot="1" x14ac:dyDescent="0.35">
      <c r="A903" s="56" t="s">
        <v>241</v>
      </c>
      <c r="B903" s="222"/>
      <c r="C903" s="223"/>
      <c r="D903" s="224"/>
    </row>
    <row r="904" spans="1:6" ht="46.5" customHeight="1" thickBot="1" x14ac:dyDescent="0.35">
      <c r="A904" s="25"/>
    </row>
    <row r="905" spans="1:6" ht="21" customHeight="1" x14ac:dyDescent="0.3">
      <c r="A905" s="45" t="s">
        <v>277</v>
      </c>
    </row>
  </sheetData>
  <mergeCells count="836">
    <mergeCell ref="A7:C7"/>
    <mergeCell ref="C347:C356"/>
    <mergeCell ref="D347:D356"/>
    <mergeCell ref="C423:C432"/>
    <mergeCell ref="D423:D432"/>
    <mergeCell ref="C469:C478"/>
    <mergeCell ref="D469:D478"/>
    <mergeCell ref="A355:B355"/>
    <mergeCell ref="A356:B356"/>
    <mergeCell ref="A391:C391"/>
    <mergeCell ref="B371:C371"/>
    <mergeCell ref="A365:C365"/>
    <mergeCell ref="A366:C366"/>
    <mergeCell ref="A367:C367"/>
    <mergeCell ref="A368:C368"/>
    <mergeCell ref="A369:C369"/>
    <mergeCell ref="A370:C370"/>
    <mergeCell ref="A372:C372"/>
    <mergeCell ref="A373:C373"/>
    <mergeCell ref="A364:C364"/>
    <mergeCell ref="A264:C264"/>
    <mergeCell ref="A339:C339"/>
    <mergeCell ref="A476:B476"/>
    <mergeCell ref="A477:B477"/>
    <mergeCell ref="D668:D669"/>
    <mergeCell ref="C671:C680"/>
    <mergeCell ref="D671:D680"/>
    <mergeCell ref="C721:C730"/>
    <mergeCell ref="D721:D730"/>
    <mergeCell ref="C788:C791"/>
    <mergeCell ref="D788:D791"/>
    <mergeCell ref="A8:C8"/>
    <mergeCell ref="C531:C540"/>
    <mergeCell ref="D531:D540"/>
    <mergeCell ref="C597:C606"/>
    <mergeCell ref="D597:D606"/>
    <mergeCell ref="A574:C574"/>
    <mergeCell ref="A681:B681"/>
    <mergeCell ref="A682:B682"/>
    <mergeCell ref="A668:B668"/>
    <mergeCell ref="A669:B669"/>
    <mergeCell ref="A658:C658"/>
    <mergeCell ref="A656:C656"/>
    <mergeCell ref="A657:C657"/>
    <mergeCell ref="A666:C666"/>
    <mergeCell ref="A667:B667"/>
    <mergeCell ref="A655:C655"/>
    <mergeCell ref="A688:B688"/>
    <mergeCell ref="B2:D2"/>
    <mergeCell ref="B3:D3"/>
    <mergeCell ref="A2:A3"/>
    <mergeCell ref="A45:C45"/>
    <mergeCell ref="A386:C386"/>
    <mergeCell ref="A333:C333"/>
    <mergeCell ref="A345:B345"/>
    <mergeCell ref="A346:B346"/>
    <mergeCell ref="A347:B347"/>
    <mergeCell ref="A348:B348"/>
    <mergeCell ref="A349:B349"/>
    <mergeCell ref="A67:C67"/>
    <mergeCell ref="A382:C382"/>
    <mergeCell ref="A300:B300"/>
    <mergeCell ref="A301:B301"/>
    <mergeCell ref="A361:B361"/>
    <mergeCell ref="A362:B362"/>
    <mergeCell ref="A245:C245"/>
    <mergeCell ref="C287:C296"/>
    <mergeCell ref="D287:D296"/>
    <mergeCell ref="A314:C314"/>
    <mergeCell ref="A315:C315"/>
    <mergeCell ref="A363:B363"/>
    <mergeCell ref="B4:C4"/>
    <mergeCell ref="A795:B795"/>
    <mergeCell ref="A398:C398"/>
    <mergeCell ref="A399:C399"/>
    <mergeCell ref="A400:C400"/>
    <mergeCell ref="A401:C401"/>
    <mergeCell ref="A467:B467"/>
    <mergeCell ref="A468:B468"/>
    <mergeCell ref="A613:C613"/>
    <mergeCell ref="A614:C614"/>
    <mergeCell ref="A615:C615"/>
    <mergeCell ref="A610:B610"/>
    <mergeCell ref="A611:C611"/>
    <mergeCell ref="A593:C593"/>
    <mergeCell ref="A594:C594"/>
    <mergeCell ref="A595:C595"/>
    <mergeCell ref="A596:B596"/>
    <mergeCell ref="A608:B608"/>
    <mergeCell ref="A609:B609"/>
    <mergeCell ref="A600:B600"/>
    <mergeCell ref="A591:C591"/>
    <mergeCell ref="A578:C578"/>
    <mergeCell ref="A592:C592"/>
    <mergeCell ref="A570:C570"/>
    <mergeCell ref="A573:C573"/>
    <mergeCell ref="A801:B801"/>
    <mergeCell ref="A654:C654"/>
    <mergeCell ref="A779:B779"/>
    <mergeCell ref="A780:B780"/>
    <mergeCell ref="A781:B781"/>
    <mergeCell ref="A782:B782"/>
    <mergeCell ref="A784:B784"/>
    <mergeCell ref="A785:B785"/>
    <mergeCell ref="A777:C777"/>
    <mergeCell ref="A778:B778"/>
    <mergeCell ref="C668:C669"/>
    <mergeCell ref="A714:C714"/>
    <mergeCell ref="A715:B715"/>
    <mergeCell ref="A716:B716"/>
    <mergeCell ref="A717:B717"/>
    <mergeCell ref="A718:B718"/>
    <mergeCell ref="A720:B720"/>
    <mergeCell ref="A721:B721"/>
    <mergeCell ref="A722:B722"/>
    <mergeCell ref="A723:B723"/>
    <mergeCell ref="A789:B789"/>
    <mergeCell ref="A790:B790"/>
    <mergeCell ref="A796:B796"/>
    <mergeCell ref="A797:B797"/>
    <mergeCell ref="A798:B798"/>
    <mergeCell ref="A799:B799"/>
    <mergeCell ref="A800:B800"/>
    <mergeCell ref="A783:B783"/>
    <mergeCell ref="A743:C743"/>
    <mergeCell ref="A719:B719"/>
    <mergeCell ref="A724:B724"/>
    <mergeCell ref="A727:B727"/>
    <mergeCell ref="A728:B728"/>
    <mergeCell ref="A729:B729"/>
    <mergeCell ref="A730:B730"/>
    <mergeCell ref="A731:B731"/>
    <mergeCell ref="A733:C733"/>
    <mergeCell ref="A734:C734"/>
    <mergeCell ref="A732:B732"/>
    <mergeCell ref="A754:C754"/>
    <mergeCell ref="A744:C744"/>
    <mergeCell ref="A745:C745"/>
    <mergeCell ref="A748:C748"/>
    <mergeCell ref="A749:C749"/>
    <mergeCell ref="A750:C750"/>
    <mergeCell ref="A751:C751"/>
    <mergeCell ref="A759:C759"/>
    <mergeCell ref="A772:C772"/>
    <mergeCell ref="B902:D902"/>
    <mergeCell ref="B903:D903"/>
    <mergeCell ref="A805:D805"/>
    <mergeCell ref="A806:D806"/>
    <mergeCell ref="A807:D807"/>
    <mergeCell ref="A886:B886"/>
    <mergeCell ref="C898:D898"/>
    <mergeCell ref="A804:D804"/>
    <mergeCell ref="A802:C802"/>
    <mergeCell ref="A803:D803"/>
    <mergeCell ref="C899:D899"/>
    <mergeCell ref="B900:D900"/>
    <mergeCell ref="B901:D901"/>
    <mergeCell ref="C886:D886"/>
    <mergeCell ref="A855:D855"/>
    <mergeCell ref="A671:B671"/>
    <mergeCell ref="A672:B672"/>
    <mergeCell ref="A675:B675"/>
    <mergeCell ref="A676:B676"/>
    <mergeCell ref="A659:C659"/>
    <mergeCell ref="A660:C660"/>
    <mergeCell ref="A661:C661"/>
    <mergeCell ref="A673:B673"/>
    <mergeCell ref="A674:B674"/>
    <mergeCell ref="A678:B678"/>
    <mergeCell ref="A679:B679"/>
    <mergeCell ref="A680:B680"/>
    <mergeCell ref="A665:C665"/>
    <mergeCell ref="A662:C662"/>
    <mergeCell ref="A677:B677"/>
    <mergeCell ref="A664:C664"/>
    <mergeCell ref="A603:B603"/>
    <mergeCell ref="A604:B604"/>
    <mergeCell ref="A605:B605"/>
    <mergeCell ref="A606:B606"/>
    <mergeCell ref="A607:B607"/>
    <mergeCell ref="A670:B670"/>
    <mergeCell ref="A645:C645"/>
    <mergeCell ref="A646:C646"/>
    <mergeCell ref="A647:C647"/>
    <mergeCell ref="A648:C648"/>
    <mergeCell ref="A649:C649"/>
    <mergeCell ref="A650:C650"/>
    <mergeCell ref="A651:C651"/>
    <mergeCell ref="A652:C652"/>
    <mergeCell ref="A663:C663"/>
    <mergeCell ref="A653:C653"/>
    <mergeCell ref="A638:C638"/>
    <mergeCell ref="A601:B601"/>
    <mergeCell ref="A602:B602"/>
    <mergeCell ref="A643:C643"/>
    <mergeCell ref="A644:C644"/>
    <mergeCell ref="A631:C631"/>
    <mergeCell ref="A632:C632"/>
    <mergeCell ref="A633:C633"/>
    <mergeCell ref="A628:C628"/>
    <mergeCell ref="A629:C629"/>
    <mergeCell ref="A617:C617"/>
    <mergeCell ref="A618:C618"/>
    <mergeCell ref="A621:C621"/>
    <mergeCell ref="A616:C616"/>
    <mergeCell ref="A612:C612"/>
    <mergeCell ref="A640:C640"/>
    <mergeCell ref="A641:C641"/>
    <mergeCell ref="A630:C630"/>
    <mergeCell ref="A634:C634"/>
    <mergeCell ref="A635:C635"/>
    <mergeCell ref="A636:C636"/>
    <mergeCell ref="A637:C637"/>
    <mergeCell ref="A642:C642"/>
    <mergeCell ref="A639:C639"/>
    <mergeCell ref="A626:C626"/>
    <mergeCell ref="A575:C575"/>
    <mergeCell ref="A576:C576"/>
    <mergeCell ref="A577:C577"/>
    <mergeCell ref="A579:C579"/>
    <mergeCell ref="A580:C580"/>
    <mergeCell ref="A599:B599"/>
    <mergeCell ref="A581:C581"/>
    <mergeCell ref="A582:C582"/>
    <mergeCell ref="A583:C583"/>
    <mergeCell ref="A584:C584"/>
    <mergeCell ref="A585:C585"/>
    <mergeCell ref="A586:C586"/>
    <mergeCell ref="A587:C587"/>
    <mergeCell ref="A588:C588"/>
    <mergeCell ref="A589:C589"/>
    <mergeCell ref="A590:C590"/>
    <mergeCell ref="A526:C526"/>
    <mergeCell ref="A530:B530"/>
    <mergeCell ref="A531:B531"/>
    <mergeCell ref="A532:B532"/>
    <mergeCell ref="A569:C569"/>
    <mergeCell ref="A571:C571"/>
    <mergeCell ref="A572:C572"/>
    <mergeCell ref="A533:B533"/>
    <mergeCell ref="A534:B534"/>
    <mergeCell ref="A535:B535"/>
    <mergeCell ref="A536:B536"/>
    <mergeCell ref="A537:B537"/>
    <mergeCell ref="A548:C548"/>
    <mergeCell ref="A564:C564"/>
    <mergeCell ref="A546:B546"/>
    <mergeCell ref="A547:B547"/>
    <mergeCell ref="A549:C549"/>
    <mergeCell ref="A550:C550"/>
    <mergeCell ref="A551:C551"/>
    <mergeCell ref="A552:C552"/>
    <mergeCell ref="A553:C553"/>
    <mergeCell ref="A554:C554"/>
    <mergeCell ref="B556:C556"/>
    <mergeCell ref="B557:C557"/>
    <mergeCell ref="A529:B529"/>
    <mergeCell ref="A568:C568"/>
    <mergeCell ref="A561:C561"/>
    <mergeCell ref="A562:C562"/>
    <mergeCell ref="A563:C563"/>
    <mergeCell ref="A565:C565"/>
    <mergeCell ref="A566:C566"/>
    <mergeCell ref="A538:B538"/>
    <mergeCell ref="A539:B539"/>
    <mergeCell ref="A540:B540"/>
    <mergeCell ref="A541:B541"/>
    <mergeCell ref="A542:B542"/>
    <mergeCell ref="A543:B543"/>
    <mergeCell ref="A544:B544"/>
    <mergeCell ref="A545:B545"/>
    <mergeCell ref="A555:C555"/>
    <mergeCell ref="A558:C558"/>
    <mergeCell ref="A559:C559"/>
    <mergeCell ref="A560:C560"/>
    <mergeCell ref="A515:C515"/>
    <mergeCell ref="A516:C516"/>
    <mergeCell ref="A517:C517"/>
    <mergeCell ref="A525:C525"/>
    <mergeCell ref="A518:C518"/>
    <mergeCell ref="A519:C519"/>
    <mergeCell ref="A520:C520"/>
    <mergeCell ref="A521:C521"/>
    <mergeCell ref="A524:C524"/>
    <mergeCell ref="A483:B483"/>
    <mergeCell ref="A496:C496"/>
    <mergeCell ref="A507:C507"/>
    <mergeCell ref="A509:C509"/>
    <mergeCell ref="A513:C513"/>
    <mergeCell ref="A514:C514"/>
    <mergeCell ref="B495:C495"/>
    <mergeCell ref="A497:C497"/>
    <mergeCell ref="A498:C498"/>
    <mergeCell ref="A499:C499"/>
    <mergeCell ref="A500:C500"/>
    <mergeCell ref="A501:C501"/>
    <mergeCell ref="B494:C494"/>
    <mergeCell ref="A512:C512"/>
    <mergeCell ref="A340:C340"/>
    <mergeCell ref="A341:C341"/>
    <mergeCell ref="A241:C241"/>
    <mergeCell ref="A206:B206"/>
    <mergeCell ref="A207:B207"/>
    <mergeCell ref="A209:B209"/>
    <mergeCell ref="A210:B210"/>
    <mergeCell ref="A211:C211"/>
    <mergeCell ref="A5:D5"/>
    <mergeCell ref="A267:C267"/>
    <mergeCell ref="A6:D6"/>
    <mergeCell ref="A79:C82"/>
    <mergeCell ref="D79:D82"/>
    <mergeCell ref="A250:C250"/>
    <mergeCell ref="A258:C258"/>
    <mergeCell ref="A185:B185"/>
    <mergeCell ref="A186:B186"/>
    <mergeCell ref="A187:B187"/>
    <mergeCell ref="A188:B188"/>
    <mergeCell ref="A189:B189"/>
    <mergeCell ref="A204:B204"/>
    <mergeCell ref="A108:C108"/>
    <mergeCell ref="A205:B205"/>
    <mergeCell ref="A91:C91"/>
    <mergeCell ref="A376:C376"/>
    <mergeCell ref="A377:C377"/>
    <mergeCell ref="A378:C378"/>
    <mergeCell ref="A452:C452"/>
    <mergeCell ref="A453:C453"/>
    <mergeCell ref="A454:C454"/>
    <mergeCell ref="A439:B439"/>
    <mergeCell ref="A438:B438"/>
    <mergeCell ref="A405:C405"/>
    <mergeCell ref="A380:C380"/>
    <mergeCell ref="A381:C381"/>
    <mergeCell ref="A383:C383"/>
    <mergeCell ref="A392:C392"/>
    <mergeCell ref="A444:C444"/>
    <mergeCell ref="A395:C395"/>
    <mergeCell ref="A396:C396"/>
    <mergeCell ref="A410:C410"/>
    <mergeCell ref="A411:C411"/>
    <mergeCell ref="A412:C412"/>
    <mergeCell ref="A404:C404"/>
    <mergeCell ref="A423:B423"/>
    <mergeCell ref="A451:C451"/>
    <mergeCell ref="A431:B431"/>
    <mergeCell ref="A445:C445"/>
    <mergeCell ref="A478:B478"/>
    <mergeCell ref="A479:B479"/>
    <mergeCell ref="A480:B480"/>
    <mergeCell ref="A488:C488"/>
    <mergeCell ref="A493:C493"/>
    <mergeCell ref="A190:B190"/>
    <mergeCell ref="A103:C103"/>
    <mergeCell ref="A104:C104"/>
    <mergeCell ref="A105:C105"/>
    <mergeCell ref="A460:C460"/>
    <mergeCell ref="A487:C487"/>
    <mergeCell ref="A481:B481"/>
    <mergeCell ref="A482:B482"/>
    <mergeCell ref="A484:B484"/>
    <mergeCell ref="A486:B486"/>
    <mergeCell ref="A485:B485"/>
    <mergeCell ref="A475:B475"/>
    <mergeCell ref="A430:B430"/>
    <mergeCell ref="A457:C457"/>
    <mergeCell ref="A458:C458"/>
    <mergeCell ref="A440:C440"/>
    <mergeCell ref="A357:B357"/>
    <mergeCell ref="A109:C109"/>
    <mergeCell ref="A450:C450"/>
    <mergeCell ref="A92:C92"/>
    <mergeCell ref="A93:C93"/>
    <mergeCell ref="A94:C94"/>
    <mergeCell ref="A95:C95"/>
    <mergeCell ref="A96:C96"/>
    <mergeCell ref="A97:C97"/>
    <mergeCell ref="A98:C98"/>
    <mergeCell ref="A100:C100"/>
    <mergeCell ref="A101:C101"/>
    <mergeCell ref="A713:C713"/>
    <mergeCell ref="A704:C704"/>
    <mergeCell ref="A705:C705"/>
    <mergeCell ref="A706:C706"/>
    <mergeCell ref="A710:C710"/>
    <mergeCell ref="A739:C739"/>
    <mergeCell ref="A740:C740"/>
    <mergeCell ref="A191:B191"/>
    <mergeCell ref="A192:B192"/>
    <mergeCell ref="A201:B201"/>
    <mergeCell ref="A202:B202"/>
    <mergeCell ref="A203:B203"/>
    <mergeCell ref="B222:C222"/>
    <mergeCell ref="A218:C218"/>
    <mergeCell ref="A219:C219"/>
    <mergeCell ref="A424:B424"/>
    <mergeCell ref="A425:B425"/>
    <mergeCell ref="A597:B597"/>
    <mergeCell ref="A598:B598"/>
    <mergeCell ref="A470:B470"/>
    <mergeCell ref="A471:B471"/>
    <mergeCell ref="A472:B472"/>
    <mergeCell ref="A694:C694"/>
    <mergeCell ref="B695:C695"/>
    <mergeCell ref="A741:C741"/>
    <mergeCell ref="A742:C742"/>
    <mergeCell ref="A725:B725"/>
    <mergeCell ref="A760:C760"/>
    <mergeCell ref="A726:B726"/>
    <mergeCell ref="A752:C752"/>
    <mergeCell ref="A753:C753"/>
    <mergeCell ref="A735:C735"/>
    <mergeCell ref="A736:C736"/>
    <mergeCell ref="A737:C737"/>
    <mergeCell ref="A738:C738"/>
    <mergeCell ref="A755:C755"/>
    <mergeCell ref="B746:C746"/>
    <mergeCell ref="A756:C756"/>
    <mergeCell ref="A757:C757"/>
    <mergeCell ref="A758:C758"/>
    <mergeCell ref="A696:C696"/>
    <mergeCell ref="A689:C689"/>
    <mergeCell ref="A712:C712"/>
    <mergeCell ref="A697:C697"/>
    <mergeCell ref="A698:C698"/>
    <mergeCell ref="A699:C699"/>
    <mergeCell ref="A700:C700"/>
    <mergeCell ref="A701:C701"/>
    <mergeCell ref="A702:C702"/>
    <mergeCell ref="A690:C690"/>
    <mergeCell ref="A691:C691"/>
    <mergeCell ref="A692:C692"/>
    <mergeCell ref="A693:C693"/>
    <mergeCell ref="A708:C708"/>
    <mergeCell ref="A709:C709"/>
    <mergeCell ref="A703:C703"/>
    <mergeCell ref="A707:C707"/>
    <mergeCell ref="A711:C711"/>
    <mergeCell ref="A627:C627"/>
    <mergeCell ref="A622:C622"/>
    <mergeCell ref="A623:C623"/>
    <mergeCell ref="A624:C624"/>
    <mergeCell ref="A625:C625"/>
    <mergeCell ref="B619:C619"/>
    <mergeCell ref="A620:C620"/>
    <mergeCell ref="A489:C489"/>
    <mergeCell ref="A490:C490"/>
    <mergeCell ref="A491:C491"/>
    <mergeCell ref="A492:C492"/>
    <mergeCell ref="A502:C502"/>
    <mergeCell ref="A503:C503"/>
    <mergeCell ref="A504:C504"/>
    <mergeCell ref="A505:C505"/>
    <mergeCell ref="A506:C506"/>
    <mergeCell ref="A508:C508"/>
    <mergeCell ref="A510:C510"/>
    <mergeCell ref="A511:C511"/>
    <mergeCell ref="A567:C567"/>
    <mergeCell ref="A522:C522"/>
    <mergeCell ref="A523:C523"/>
    <mergeCell ref="A527:C527"/>
    <mergeCell ref="A528:C528"/>
    <mergeCell ref="A434:B434"/>
    <mergeCell ref="A435:B435"/>
    <mergeCell ref="A437:B437"/>
    <mergeCell ref="A463:C463"/>
    <mergeCell ref="A474:B474"/>
    <mergeCell ref="A473:B473"/>
    <mergeCell ref="B447:C447"/>
    <mergeCell ref="A456:C456"/>
    <mergeCell ref="A461:C461"/>
    <mergeCell ref="A462:C462"/>
    <mergeCell ref="A465:C465"/>
    <mergeCell ref="A466:B466"/>
    <mergeCell ref="A469:B469"/>
    <mergeCell ref="A442:C442"/>
    <mergeCell ref="A443:C443"/>
    <mergeCell ref="A441:C441"/>
    <mergeCell ref="A446:C446"/>
    <mergeCell ref="A448:C448"/>
    <mergeCell ref="A449:C449"/>
    <mergeCell ref="A436:B436"/>
    <mergeCell ref="A455:C455"/>
    <mergeCell ref="A459:C459"/>
    <mergeCell ref="A426:B426"/>
    <mergeCell ref="A427:B427"/>
    <mergeCell ref="A428:B428"/>
    <mergeCell ref="A429:B429"/>
    <mergeCell ref="A464:C464"/>
    <mergeCell ref="A402:C402"/>
    <mergeCell ref="A393:C393"/>
    <mergeCell ref="A394:C394"/>
    <mergeCell ref="A331:C331"/>
    <mergeCell ref="A332:C332"/>
    <mergeCell ref="A407:C407"/>
    <mergeCell ref="A389:C389"/>
    <mergeCell ref="A414:C414"/>
    <mergeCell ref="A415:C415"/>
    <mergeCell ref="A416:C416"/>
    <mergeCell ref="A417:C417"/>
    <mergeCell ref="A418:C418"/>
    <mergeCell ref="A419:C419"/>
    <mergeCell ref="A420:C420"/>
    <mergeCell ref="A421:C421"/>
    <mergeCell ref="A422:B422"/>
    <mergeCell ref="A432:B432"/>
    <mergeCell ref="A433:B433"/>
    <mergeCell ref="A343:C343"/>
    <mergeCell ref="A304:C304"/>
    <mergeCell ref="A406:C406"/>
    <mergeCell ref="A342:C342"/>
    <mergeCell ref="A350:B350"/>
    <mergeCell ref="A351:B351"/>
    <mergeCell ref="A352:B352"/>
    <mergeCell ref="A353:B353"/>
    <mergeCell ref="A354:B354"/>
    <mergeCell ref="A379:C379"/>
    <mergeCell ref="A360:B360"/>
    <mergeCell ref="A358:B358"/>
    <mergeCell ref="A336:C336"/>
    <mergeCell ref="A359:B359"/>
    <mergeCell ref="A325:C325"/>
    <mergeCell ref="A326:C326"/>
    <mergeCell ref="A403:C403"/>
    <mergeCell ref="A397:C397"/>
    <mergeCell ref="A390:C390"/>
    <mergeCell ref="A384:C384"/>
    <mergeCell ref="A385:C385"/>
    <mergeCell ref="A387:C387"/>
    <mergeCell ref="A388:C388"/>
    <mergeCell ref="A374:C374"/>
    <mergeCell ref="A375:C375"/>
    <mergeCell ref="A344:C344"/>
    <mergeCell ref="A262:C262"/>
    <mergeCell ref="A263:C263"/>
    <mergeCell ref="A280:C280"/>
    <mergeCell ref="A338:C338"/>
    <mergeCell ref="A321:C321"/>
    <mergeCell ref="A322:C322"/>
    <mergeCell ref="A337:C337"/>
    <mergeCell ref="A288:B288"/>
    <mergeCell ref="A289:B289"/>
    <mergeCell ref="A290:B290"/>
    <mergeCell ref="A310:C310"/>
    <mergeCell ref="A311:C311"/>
    <mergeCell ref="A312:C312"/>
    <mergeCell ref="A272:C272"/>
    <mergeCell ref="A303:C303"/>
    <mergeCell ref="A282:C282"/>
    <mergeCell ref="A284:C284"/>
    <mergeCell ref="A297:B297"/>
    <mergeCell ref="B309:C309"/>
    <mergeCell ref="A291:B291"/>
    <mergeCell ref="A273:C273"/>
    <mergeCell ref="A318:C318"/>
    <mergeCell ref="A274:C274"/>
    <mergeCell ref="A110:C110"/>
    <mergeCell ref="A111:C111"/>
    <mergeCell ref="A112:C112"/>
    <mergeCell ref="B88:C88"/>
    <mergeCell ref="A89:C89"/>
    <mergeCell ref="A99:C99"/>
    <mergeCell ref="A38:C38"/>
    <mergeCell ref="A39:C39"/>
    <mergeCell ref="A40:C40"/>
    <mergeCell ref="A61:C61"/>
    <mergeCell ref="A71:C71"/>
    <mergeCell ref="A72:C72"/>
    <mergeCell ref="A73:C73"/>
    <mergeCell ref="A74:C74"/>
    <mergeCell ref="A75:C75"/>
    <mergeCell ref="B76:C76"/>
    <mergeCell ref="B77:C77"/>
    <mergeCell ref="B78:C78"/>
    <mergeCell ref="A54:C54"/>
    <mergeCell ref="A55:C55"/>
    <mergeCell ref="B83:C83"/>
    <mergeCell ref="B84:C84"/>
    <mergeCell ref="A102:C102"/>
    <mergeCell ref="A90:C90"/>
    <mergeCell ref="A30:C30"/>
    <mergeCell ref="A31:C31"/>
    <mergeCell ref="A50:C50"/>
    <mergeCell ref="A51:C51"/>
    <mergeCell ref="A52:C52"/>
    <mergeCell ref="A53:C53"/>
    <mergeCell ref="A113:C113"/>
    <mergeCell ref="A12:C12"/>
    <mergeCell ref="A13:C13"/>
    <mergeCell ref="A14:C14"/>
    <mergeCell ref="A15:C15"/>
    <mergeCell ref="A23:C23"/>
    <mergeCell ref="A106:C106"/>
    <mergeCell ref="A107:C107"/>
    <mergeCell ref="A44:C44"/>
    <mergeCell ref="A46:C46"/>
    <mergeCell ref="A47:C47"/>
    <mergeCell ref="A48:C48"/>
    <mergeCell ref="A49:C49"/>
    <mergeCell ref="A41:C41"/>
    <mergeCell ref="A42:C42"/>
    <mergeCell ref="A43:C43"/>
    <mergeCell ref="A37:C37"/>
    <mergeCell ref="B87:C87"/>
    <mergeCell ref="A32:C32"/>
    <mergeCell ref="A66:C66"/>
    <mergeCell ref="A68:C68"/>
    <mergeCell ref="A69:C69"/>
    <mergeCell ref="A70:C70"/>
    <mergeCell ref="A62:C62"/>
    <mergeCell ref="A63:C63"/>
    <mergeCell ref="A64:C64"/>
    <mergeCell ref="A65:C65"/>
    <mergeCell ref="A34:C34"/>
    <mergeCell ref="A35:C35"/>
    <mergeCell ref="A36:C36"/>
    <mergeCell ref="A9:C9"/>
    <mergeCell ref="A10:C10"/>
    <mergeCell ref="A11:C11"/>
    <mergeCell ref="A16:C16"/>
    <mergeCell ref="A17:C17"/>
    <mergeCell ref="A18:C18"/>
    <mergeCell ref="B85:C85"/>
    <mergeCell ref="B86:C86"/>
    <mergeCell ref="A21:C21"/>
    <mergeCell ref="A22:C22"/>
    <mergeCell ref="A19:C19"/>
    <mergeCell ref="A33:C33"/>
    <mergeCell ref="A26:C26"/>
    <mergeCell ref="A20:C20"/>
    <mergeCell ref="A27:C27"/>
    <mergeCell ref="A28:C28"/>
    <mergeCell ref="A29:C29"/>
    <mergeCell ref="A24:C24"/>
    <mergeCell ref="A25:C25"/>
    <mergeCell ref="A56:C56"/>
    <mergeCell ref="A57:C57"/>
    <mergeCell ref="A58:C58"/>
    <mergeCell ref="A59:C59"/>
    <mergeCell ref="A60:C60"/>
    <mergeCell ref="A138:C138"/>
    <mergeCell ref="A139:C139"/>
    <mergeCell ref="A140:C140"/>
    <mergeCell ref="A141:C141"/>
    <mergeCell ref="A153:C153"/>
    <mergeCell ref="A114:C114"/>
    <mergeCell ref="A115:C115"/>
    <mergeCell ref="A116:C116"/>
    <mergeCell ref="A117:C117"/>
    <mergeCell ref="A118:C118"/>
    <mergeCell ref="A119:C119"/>
    <mergeCell ref="A120:C120"/>
    <mergeCell ref="A142:C142"/>
    <mergeCell ref="A127:C127"/>
    <mergeCell ref="A128:C128"/>
    <mergeCell ref="A129:C129"/>
    <mergeCell ref="A130:C130"/>
    <mergeCell ref="A131:C131"/>
    <mergeCell ref="A132:C132"/>
    <mergeCell ref="A133:C133"/>
    <mergeCell ref="A134:C134"/>
    <mergeCell ref="A121:C121"/>
    <mergeCell ref="A122:C122"/>
    <mergeCell ref="A123:C123"/>
    <mergeCell ref="A124:C124"/>
    <mergeCell ref="A125:C125"/>
    <mergeCell ref="A126:C126"/>
    <mergeCell ref="A135:C135"/>
    <mergeCell ref="A136:C136"/>
    <mergeCell ref="A137:C137"/>
    <mergeCell ref="A183:B183"/>
    <mergeCell ref="A182:B182"/>
    <mergeCell ref="A178:B178"/>
    <mergeCell ref="A179:B179"/>
    <mergeCell ref="A170:B170"/>
    <mergeCell ref="A171:B171"/>
    <mergeCell ref="A172:B172"/>
    <mergeCell ref="A173:B173"/>
    <mergeCell ref="A155:C155"/>
    <mergeCell ref="A156:C156"/>
    <mergeCell ref="A157:C157"/>
    <mergeCell ref="A159:C159"/>
    <mergeCell ref="A160:C160"/>
    <mergeCell ref="A158:C158"/>
    <mergeCell ref="A145:C145"/>
    <mergeCell ref="C171:C178"/>
    <mergeCell ref="A144:C144"/>
    <mergeCell ref="A146:C146"/>
    <mergeCell ref="A147:C147"/>
    <mergeCell ref="A148:C148"/>
    <mergeCell ref="A177:B177"/>
    <mergeCell ref="A180:B180"/>
    <mergeCell ref="A181:B181"/>
    <mergeCell ref="A174:B174"/>
    <mergeCell ref="A175:B175"/>
    <mergeCell ref="A176:B176"/>
    <mergeCell ref="A161:C161"/>
    <mergeCell ref="A162:C162"/>
    <mergeCell ref="A163:C163"/>
    <mergeCell ref="A164:C164"/>
    <mergeCell ref="A165:C165"/>
    <mergeCell ref="A166:C166"/>
    <mergeCell ref="A167:B167"/>
    <mergeCell ref="A168:B168"/>
    <mergeCell ref="A169:B169"/>
    <mergeCell ref="A154:C154"/>
    <mergeCell ref="A149:C149"/>
    <mergeCell ref="A150:C150"/>
    <mergeCell ref="A151:C151"/>
    <mergeCell ref="A152:C152"/>
    <mergeCell ref="A278:C278"/>
    <mergeCell ref="A279:C279"/>
    <mergeCell ref="A281:C281"/>
    <mergeCell ref="A298:B298"/>
    <mergeCell ref="A257:C257"/>
    <mergeCell ref="A254:C254"/>
    <mergeCell ref="A255:C255"/>
    <mergeCell ref="A184:B184"/>
    <mergeCell ref="A253:C253"/>
    <mergeCell ref="A212:C212"/>
    <mergeCell ref="A213:C213"/>
    <mergeCell ref="A214:C214"/>
    <mergeCell ref="A215:C215"/>
    <mergeCell ref="A216:C216"/>
    <mergeCell ref="A208:B208"/>
    <mergeCell ref="A249:C249"/>
    <mergeCell ref="A252:C252"/>
    <mergeCell ref="A251:C251"/>
    <mergeCell ref="A248:C248"/>
    <mergeCell ref="A244:C244"/>
    <mergeCell ref="A217:C217"/>
    <mergeCell ref="A265:C265"/>
    <mergeCell ref="A266:C266"/>
    <mergeCell ref="A260:C260"/>
    <mergeCell ref="A269:C269"/>
    <mergeCell ref="A229:C229"/>
    <mergeCell ref="A247:C247"/>
    <mergeCell ref="A232:C232"/>
    <mergeCell ref="A233:C233"/>
    <mergeCell ref="A234:C234"/>
    <mergeCell ref="A235:C235"/>
    <mergeCell ref="A236:C236"/>
    <mergeCell ref="A240:C240"/>
    <mergeCell ref="A242:C242"/>
    <mergeCell ref="A243:C243"/>
    <mergeCell ref="A329:C329"/>
    <mergeCell ref="A330:C330"/>
    <mergeCell ref="A313:C313"/>
    <mergeCell ref="A316:C316"/>
    <mergeCell ref="A270:C270"/>
    <mergeCell ref="A283:C283"/>
    <mergeCell ref="A259:C259"/>
    <mergeCell ref="A747:C747"/>
    <mergeCell ref="A323:C323"/>
    <mergeCell ref="A275:C275"/>
    <mergeCell ref="A276:C276"/>
    <mergeCell ref="A277:C277"/>
    <mergeCell ref="A271:C271"/>
    <mergeCell ref="A302:B302"/>
    <mergeCell ref="A324:C324"/>
    <mergeCell ref="A305:C305"/>
    <mergeCell ref="A306:C306"/>
    <mergeCell ref="A307:C307"/>
    <mergeCell ref="A687:B687"/>
    <mergeCell ref="A413:C413"/>
    <mergeCell ref="A261:C261"/>
    <mergeCell ref="A286:B286"/>
    <mergeCell ref="A285:B285"/>
    <mergeCell ref="A327:C327"/>
    <mergeCell ref="A787:B787"/>
    <mergeCell ref="A792:B792"/>
    <mergeCell ref="A793:B793"/>
    <mergeCell ref="A761:C761"/>
    <mergeCell ref="A786:B786"/>
    <mergeCell ref="A794:B794"/>
    <mergeCell ref="A763:C763"/>
    <mergeCell ref="A764:C764"/>
    <mergeCell ref="A765:C765"/>
    <mergeCell ref="A762:C762"/>
    <mergeCell ref="A770:C770"/>
    <mergeCell ref="A771:C771"/>
    <mergeCell ref="A768:C768"/>
    <mergeCell ref="A769:C769"/>
    <mergeCell ref="A776:C776"/>
    <mergeCell ref="A775:C775"/>
    <mergeCell ref="A773:C773"/>
    <mergeCell ref="A791:B791"/>
    <mergeCell ref="A774:C774"/>
    <mergeCell ref="A788:B788"/>
    <mergeCell ref="D171:D178"/>
    <mergeCell ref="A143:C143"/>
    <mergeCell ref="A237:C237"/>
    <mergeCell ref="A238:C238"/>
    <mergeCell ref="A239:C239"/>
    <mergeCell ref="A766:C766"/>
    <mergeCell ref="A767:C767"/>
    <mergeCell ref="A683:B683"/>
    <mergeCell ref="A684:B684"/>
    <mergeCell ref="A685:B685"/>
    <mergeCell ref="A686:B686"/>
    <mergeCell ref="A308:C308"/>
    <mergeCell ref="A334:C334"/>
    <mergeCell ref="A335:C335"/>
    <mergeCell ref="A408:C408"/>
    <mergeCell ref="A409:C409"/>
    <mergeCell ref="A317:C317"/>
    <mergeCell ref="A319:C319"/>
    <mergeCell ref="A320:C320"/>
    <mergeCell ref="A193:B193"/>
    <mergeCell ref="A194:B194"/>
    <mergeCell ref="A195:B195"/>
    <mergeCell ref="A196:B196"/>
    <mergeCell ref="A328:C328"/>
    <mergeCell ref="A197:B197"/>
    <mergeCell ref="A198:B198"/>
    <mergeCell ref="A199:B199"/>
    <mergeCell ref="A200:B200"/>
    <mergeCell ref="A299:B299"/>
    <mergeCell ref="A224:C224"/>
    <mergeCell ref="A225:C225"/>
    <mergeCell ref="A226:C226"/>
    <mergeCell ref="A227:C227"/>
    <mergeCell ref="A228:C228"/>
    <mergeCell ref="A230:C230"/>
    <mergeCell ref="A231:C231"/>
    <mergeCell ref="A246:C246"/>
    <mergeCell ref="A287:B287"/>
    <mergeCell ref="A293:B293"/>
    <mergeCell ref="A223:C223"/>
    <mergeCell ref="A220:C220"/>
    <mergeCell ref="A221:C221"/>
    <mergeCell ref="A256:C256"/>
    <mergeCell ref="A292:B292"/>
    <mergeCell ref="A268:C268"/>
    <mergeCell ref="A294:B294"/>
    <mergeCell ref="A295:B295"/>
    <mergeCell ref="A296:B296"/>
  </mergeCells>
  <pageMargins left="0.25" right="0.25"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DeudoresFVivienda</vt:lpstr>
      <vt:lpstr>AnexoPropuestaTecnico-ecónomica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metrosaluddosi</cp:lastModifiedBy>
  <cp:lastPrinted>2018-01-26T17:54:01Z</cp:lastPrinted>
  <dcterms:created xsi:type="dcterms:W3CDTF">2016-12-22T20:38:26Z</dcterms:created>
  <dcterms:modified xsi:type="dcterms:W3CDTF">2018-02-01T16:04:18Z</dcterms:modified>
</cp:coreProperties>
</file>