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ARL\CONVOCATORIA\"/>
    </mc:Choice>
  </mc:AlternateContent>
  <bookViews>
    <workbookView xWindow="0" yWindow="0" windowWidth="28800" windowHeight="13725" tabRatio="704"/>
  </bookViews>
  <sheets>
    <sheet name="CONDICIONES" sheetId="1" r:id="rId1"/>
    <sheet name="CALIFICACIONES 1" sheetId="6" r:id="rId2"/>
    <sheet name="CRITERIO DE DESEMPATE1" sheetId="13" r:id="rId3"/>
  </sheets>
  <definedNames>
    <definedName name="_xlnm.Print_Area" localSheetId="1">'CALIFICACIONES 1'!$B$2:$F$52</definedName>
    <definedName name="_xlnm.Print_Area" localSheetId="0">CONDICIONES!$B$2:$E$171</definedName>
    <definedName name="_xlnm.Print_Titles" localSheetId="1">'CALIFICACIONES 1'!$2:$5</definedName>
    <definedName name="_xlnm.Print_Titles" localSheetId="0">CONDICIONES!$2:$6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6" i="1" l="1"/>
  <c r="D34" i="1"/>
  <c r="O36" i="6" l="1"/>
  <c r="N36" i="6"/>
  <c r="M36" i="6"/>
  <c r="L36" i="6"/>
  <c r="O31" i="6"/>
  <c r="N31" i="6"/>
  <c r="M31" i="6"/>
  <c r="L31" i="6"/>
  <c r="O26" i="6"/>
  <c r="N26" i="6"/>
  <c r="M26" i="6"/>
  <c r="L26" i="6"/>
  <c r="M19" i="6"/>
  <c r="N19" i="6"/>
  <c r="O56" i="6" s="1"/>
  <c r="O19" i="6"/>
  <c r="L19" i="6"/>
  <c r="M56" i="6" s="1"/>
  <c r="C33" i="6"/>
  <c r="C28" i="6"/>
  <c r="C21" i="6"/>
  <c r="C10" i="6"/>
  <c r="D122" i="1"/>
  <c r="D112" i="1"/>
  <c r="D106" i="1"/>
  <c r="D102" i="1"/>
  <c r="D96" i="1"/>
  <c r="D90" i="1"/>
  <c r="D85" i="1"/>
  <c r="D74" i="1"/>
  <c r="D66" i="1"/>
  <c r="D58" i="1"/>
  <c r="P56" i="6" l="1"/>
  <c r="N56" i="6"/>
  <c r="D49" i="1"/>
  <c r="D42" i="1"/>
  <c r="D23" i="1"/>
  <c r="C160" i="1" l="1"/>
  <c r="C152" i="1" l="1"/>
  <c r="C146" i="1"/>
  <c r="C136" i="1"/>
</calcChain>
</file>

<file path=xl/sharedStrings.xml><?xml version="1.0" encoding="utf-8"?>
<sst xmlns="http://schemas.openxmlformats.org/spreadsheetml/2006/main" count="341" uniqueCount="154">
  <si>
    <t>Capacidad Administrativa</t>
  </si>
  <si>
    <t>ITEM</t>
  </si>
  <si>
    <t>OTORGA (SI-NO)</t>
  </si>
  <si>
    <t>OBSERVACION</t>
  </si>
  <si>
    <t xml:space="preserve">Disponer de una Plataforma WEB para la implementación y ejecución de los procesos de aprendizaje y prevención en SST </t>
  </si>
  <si>
    <t>Disponer de Plataforma Web para la gestión Administrativa de Intercambio (Ingresos, Retiros, Novedades, Siniestros y Pagos)</t>
  </si>
  <si>
    <t>Disponer de una amplia red de Servicios de Ambulancia</t>
  </si>
  <si>
    <t xml:space="preserve">Disponer de una amplia red de Droguerías para suministro de medicamentos </t>
  </si>
  <si>
    <t>Equipo Humano de Soporte Requerido - Presencial en Sedes Metrosalud</t>
  </si>
  <si>
    <t>Un (1) Nutricionista con mínimo 3 años de experiencia laboral y una dedicación mínima de 1.600 horas año.</t>
  </si>
  <si>
    <t>Capacidad y Aspectos Técnicos - SVE Sistemas de Vigilancia Epidemiológica</t>
  </si>
  <si>
    <t>1. SVE Conservación Auditiva</t>
  </si>
  <si>
    <t>2. SVE Conservación Visual</t>
  </si>
  <si>
    <t>3. SVE Osteomuscular</t>
  </si>
  <si>
    <t xml:space="preserve">Suministrar e instalar en los Equipos de computo de los Funcionarios, un programa Interactivo que facilite la realización de Pausas Activas </t>
  </si>
  <si>
    <t>4. SVE Riesgo Biológico</t>
  </si>
  <si>
    <t>5. SVE  Radiaciones Ionizantes</t>
  </si>
  <si>
    <t>6. SVE Riesgo Psicosocial</t>
  </si>
  <si>
    <t>Brindar apoyo en el manejo de Conflictos Grupales</t>
  </si>
  <si>
    <t xml:space="preserve">Apoyo y acompañamiento permanente en la intervención grupal o Individual para la Prevención de Consumo de Alcohol y Sustancias Psicoactivas </t>
  </si>
  <si>
    <t>7. SVE Riesgo Cardiovascular</t>
  </si>
  <si>
    <t xml:space="preserve">8. SVE para Tuberculosis </t>
  </si>
  <si>
    <t>Brindar asesoría permanente en la estructuración y/o actualización de los protocolos</t>
  </si>
  <si>
    <t xml:space="preserve">9. SVE Riesgo Químico </t>
  </si>
  <si>
    <t>10. Sistema de Gestión de Contratistas</t>
  </si>
  <si>
    <t>Acompañamiento y asesoría en la implementación del sistema de gestión para los contratistas</t>
  </si>
  <si>
    <t>11. Programa de Rehabilitación, Reentrenamiento y Reintegro Laboral</t>
  </si>
  <si>
    <t>Brindar asesoría y acompañamiento en los procesos de Capacitación y Reentrenamiento sobre uso y cuidado de EPP</t>
  </si>
  <si>
    <t>14. Plan de Emergencias</t>
  </si>
  <si>
    <t>15. Plan de Seguridad Vial</t>
  </si>
  <si>
    <t>VALOR AGREGADO</t>
  </si>
  <si>
    <t>Puntos Otorga</t>
  </si>
  <si>
    <t>PUNTOS</t>
  </si>
  <si>
    <r>
      <t xml:space="preserve">Oferta Adicional Especifica de Apoyo a procesos de Prevención y SST   </t>
    </r>
    <r>
      <rPr>
        <b/>
        <sz val="15"/>
        <color rgb="FF0000CC"/>
        <rFont val="Calibri"/>
        <family val="2"/>
        <scheme val="minor"/>
      </rPr>
      <t>(100 puntos)</t>
    </r>
  </si>
  <si>
    <t>Aseguradora: ___________________________________________________</t>
  </si>
  <si>
    <t>Responsable: ______________________________________________________</t>
  </si>
  <si>
    <t>Representante Legal: ______________________________________________</t>
  </si>
  <si>
    <t>Cargo: _____________________________</t>
  </si>
  <si>
    <t>Fecha: ___________________________________</t>
  </si>
  <si>
    <t>"ADMINSTRACIÓN DE RIESGOS LABORALES PARA LA E.S.E. METROSALUD"</t>
  </si>
  <si>
    <t>ANEXO N° 7 PROPUESTA TÉCNICA</t>
  </si>
  <si>
    <t>Asesoría y acompañamiento para el desarrollo de los simulacros en todas las sedes.</t>
  </si>
  <si>
    <t>Brindar la Asesoría para la implementación del programa de seguridad vial</t>
  </si>
  <si>
    <t>Capacitacion y Asesoría al Comité de Convivencia Laboral en temas como resolución de conflictos, comunicación asertiva, liderazgo y otros temas afines requeridos por la E.S.E. Metrosalud</t>
  </si>
  <si>
    <t>Acompañamiento Psicológico permanente al programa de "Gestión de la Accidentalidad"</t>
  </si>
  <si>
    <t>Capacitacion al 100% del personal expuesto en conocimiento y prevención del riesgo</t>
  </si>
  <si>
    <t>Brindar Asesoría y acompañamiento en la elaboración y actualización de las matrices de riesgos y peligros de todas las sedes de la E.S.E. Metrosalud</t>
  </si>
  <si>
    <t>Asesoría, implementación y Seguimiento de las normas y estándares de trabajo seguro.</t>
  </si>
  <si>
    <t>Asesoría técnica en la investigación y análisis de todos los incidentes y accidentes de trabajo.</t>
  </si>
  <si>
    <t>1.</t>
  </si>
  <si>
    <t>2.</t>
  </si>
  <si>
    <t>4.</t>
  </si>
  <si>
    <t>ES VALOR AGREGADO?</t>
  </si>
  <si>
    <t>Asesorar implementación del  programa de  reporte e intervención de incidentes.</t>
  </si>
  <si>
    <t>Disponer de Laboratorios de Higiene y Toxicología Industrial  ubicados en Medellín</t>
  </si>
  <si>
    <t>Participación activa en las Ferias de Servicios y Beneficios programadas por la Entidad suministrando actividades de bienestar como: Sillas de Relajación y Masaje, Masoterapias, Reflexologías, Tamizaje de Osteoporosis, otros que generen bienestar.</t>
  </si>
  <si>
    <r>
      <t>Las condiciones relacionadas a continuación son consideradas</t>
    </r>
    <r>
      <rPr>
        <b/>
        <i/>
        <sz val="16"/>
        <color rgb="FF0000CC"/>
        <rFont val="Calibri"/>
        <family val="2"/>
        <scheme val="minor"/>
      </rPr>
      <t xml:space="preserve"> básicas, obligatorias y mínimas requeridas por la E.S.E. Metrosalud.</t>
    </r>
    <r>
      <rPr>
        <i/>
        <sz val="16"/>
        <color rgb="FF0000CC"/>
        <rFont val="Calibri"/>
        <family val="2"/>
        <scheme val="minor"/>
      </rPr>
      <t xml:space="preserve">  Si en la propuesta se omite o restringe una o varias de estas condiciones, el proponente será calificado como</t>
    </r>
    <r>
      <rPr>
        <b/>
        <i/>
        <sz val="16"/>
        <color rgb="FF0000CC"/>
        <rFont val="Calibri"/>
        <family val="2"/>
        <scheme val="minor"/>
      </rPr>
      <t xml:space="preserve"> "NO CUMPLE" Y SERÁ RECHAZADO</t>
    </r>
  </si>
  <si>
    <r>
      <t xml:space="preserve">Las condiciones solicitadas a continuación son complementarias. Representan beneficios adicionales y/o valores agregados que se traducen en </t>
    </r>
    <r>
      <rPr>
        <b/>
        <sz val="13"/>
        <color rgb="FF0000CC"/>
        <rFont val="Calibri"/>
        <family val="2"/>
        <scheme val="minor"/>
      </rPr>
      <t>mayores beneficios para los funcionarios de la E.S.E. Metrosalud</t>
    </r>
    <r>
      <rPr>
        <sz val="13"/>
        <color rgb="FF0000CC"/>
        <rFont val="Calibri"/>
        <family val="2"/>
        <scheme val="minor"/>
      </rPr>
      <t xml:space="preserve"> y sus contratistas. N</t>
    </r>
    <r>
      <rPr>
        <b/>
        <sz val="13"/>
        <color rgb="FF0000CC"/>
        <rFont val="Calibri"/>
        <family val="2"/>
        <scheme val="minor"/>
      </rPr>
      <t xml:space="preserve">o son de obligatorio ofrecimiento por los oferentes, sin embargo son determinantes por su valoración en la calificación de las propuestas. </t>
    </r>
  </si>
  <si>
    <t>Ingeniero civil o arquitecto con experiencia en calificación del índice de seguridad hospitalaria (Directrices OPS)   400 horas año</t>
  </si>
  <si>
    <t xml:space="preserve">Ingeniero Químico  100 horas al año </t>
  </si>
  <si>
    <t>Asesoría de Ergónomo  50 horas año</t>
  </si>
  <si>
    <t>Realizar RX y consulta con infectólogo o neumologo a los funcionarios que resulten con lectura de prueba de tuberculina positiva(seroconvertores)  del punto anterior (seroconvierten promedio 5% )</t>
  </si>
  <si>
    <t>3.</t>
  </si>
  <si>
    <t>SI</t>
  </si>
  <si>
    <t xml:space="preserve"> </t>
  </si>
  <si>
    <t>UNIDADES OFRECIDAS</t>
  </si>
  <si>
    <t>POSICIÓN</t>
  </si>
  <si>
    <t>CALIFICACIÓN</t>
  </si>
  <si>
    <r>
      <t xml:space="preserve">Oferta Adicional Especifica de Apoyo a procesos de Prevención y SST   </t>
    </r>
    <r>
      <rPr>
        <b/>
        <sz val="12"/>
        <color rgb="FF0000CC"/>
        <rFont val="Calibri"/>
        <family val="2"/>
        <scheme val="minor"/>
      </rPr>
      <t>(100 puntos)</t>
    </r>
  </si>
  <si>
    <t>PLANTILLA DE CALIFICACIÓN</t>
  </si>
  <si>
    <t>TOTALES</t>
  </si>
  <si>
    <t>GRAN TOTAL</t>
  </si>
  <si>
    <t>NO</t>
  </si>
  <si>
    <t>CALIFICACIÓN CRITERIO DE DESEMPATE 1</t>
  </si>
  <si>
    <t>ARL CON EMPATE</t>
  </si>
  <si>
    <r>
      <t>Facilitar convenio de Auto-Atención en temas Médicos,</t>
    </r>
    <r>
      <rPr>
        <sz val="12"/>
        <rFont val="Calibri"/>
        <family val="2"/>
        <scheme val="minor"/>
      </rPr>
      <t xml:space="preserve"> y de los servicios de Laboratorio</t>
    </r>
  </si>
  <si>
    <t>VIGENCIA 2020-2021</t>
  </si>
  <si>
    <r>
      <rPr>
        <b/>
        <sz val="12"/>
        <rFont val="Calibri"/>
        <family val="2"/>
        <scheme val="minor"/>
      </rPr>
      <t xml:space="preserve">Estructura  Organizacional de Soporte Requerida:  </t>
    </r>
    <r>
      <rPr>
        <sz val="12"/>
        <rFont val="Calibri"/>
        <family val="2"/>
        <scheme val="minor"/>
      </rPr>
      <t xml:space="preserve">
  1 Profesional en Prevención de Riesgos
  1 Médico Laboral
  1 Terapeuta Ocupacional
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1 Responsable - Coordinador de Cuenta
  1 Responsable de los procesos Administrativos.
  1 Responsable del Soporte en los  Procesos de Afiliación, Retiros y Pagos.</t>
    </r>
  </si>
  <si>
    <t>Disponer de una amplia Red de atención en salud y Odontología : enumerar las instituciones con  las cuales tienen contratos para la atención en Medellin.</t>
  </si>
  <si>
    <t>Un (1) Médico especialista en Salud Ocupacional -SST- con un mínimo de tres (2) años de experiencia en sistemas de vigilancia epidemiologica y dedicación de mínimo 800 horas año.</t>
  </si>
  <si>
    <t>Dos (2) Psicólogos especialistas en Salud Ocupacional -SST- con un mínimo 2 años de experiencia en  reintegros laborales Riesgo psicosocial y violencia en el lugar de trabajo, con una dedicación mínima de 1.600 horas año por cada uno.</t>
  </si>
  <si>
    <t>Un (1) Fisioterapeutas con un mínimo de 2 años de experiencia y una dedicación mínima de 1.600 horas año ..</t>
  </si>
  <si>
    <t>Un (1) Médico Deportólogo, con al menos tres años de experiencia laboral,experto en manejo de riesgo cardiovascular y con una dedicación mínima de 300 horas año</t>
  </si>
  <si>
    <t>un (1) Tecnólogos en Seguridad y Salud en el Trabajo con experiencia mínima de 2 años y una dedicación mínima de 1.600 horas año por cada uno.</t>
  </si>
  <si>
    <t>Realizar actividades de capacitación, monitoreo y asesoría, según las necesidades detectadas que contribuyan al mejoramiento del sistema de Vigilancia Epidemiológico Auditivo.</t>
  </si>
  <si>
    <t xml:space="preserve">NO </t>
  </si>
  <si>
    <t>Realizar actividades de capacitación, monitoreo y asesoría, según las necesidades detectadas que contribuyan al mejoramiento del sistema de Vigilancia Epidemiológico Visual.</t>
  </si>
  <si>
    <t>Suministro y lectura del 100% de dosímetros . Incluye la logística de recogida y entrega directamente en las UPSS</t>
  </si>
  <si>
    <t xml:space="preserve">Asesoría y Acompañamiento permanente al programa "Violencia en el lugar de Trabajo" propio de la E.S.E. Metrosalud  </t>
  </si>
  <si>
    <t xml:space="preserve">Seguimiento y ajuste  programa de riesgo psicosocial según resultados de la encuesta de factor de Riesgo Psicosocial </t>
  </si>
  <si>
    <t>Campaña ludico preventiva en riesgo psicosocial para ESE Metrosalud para las 53 sedes con grupo lúdico reconocido en el medio.</t>
  </si>
  <si>
    <t>Desarrollar actividades de promoción y prevención a través de un Nutricionista</t>
  </si>
  <si>
    <t>Mantener un programa de evaluación y seguimiento Nutricional al personal de la E.S.E. Metrosalud con riesgo cardiovascular</t>
  </si>
  <si>
    <t>Taller practico de comida saludable para 50 personas,dejar grabado el taller en video para replicarlo en toda la ESE.</t>
  </si>
  <si>
    <t>Apoyar la implementación del programa de Riesgo Químico según los requerimientos normativos que apliquen a la empresa</t>
  </si>
  <si>
    <t>Brindar Capacitación en Prevención a grupos con riesgo de afectarse con sustancias químicas.</t>
  </si>
  <si>
    <t>Brindar permanente capacitación, entrenamiento y acompañamiento al COPASST y Comité de convivencia laboral, sobre reglamentación vigente para estos comités.</t>
  </si>
  <si>
    <t>12. Capacitación Especifica en SST</t>
  </si>
  <si>
    <t>Brindar al menos 100 horas de capacitación para Auditor  Interno en el Sistema de Gestión en Seguridad y Salud en el Trabajo de acuerdo con normatividad vigente.</t>
  </si>
  <si>
    <t xml:space="preserve"> Acompañamiento para el desarrollo de los simulacros en todas las sedes.</t>
  </si>
  <si>
    <t>Brindar  Capacitacion teórico - practica a los miembros de las brigadas de emergencias, a los coordinadores y los integrantes del comité de emergencias, Incluye capacitacion de 4 horas practicas para todos los servidores.</t>
  </si>
  <si>
    <t>Curso de 16 horas con enfoque de sistema de comando de incidentes para los comites de emergencias : central y de las 9 UPSS</t>
  </si>
  <si>
    <t>La oferta para cada una de las siguientes condiciones deberá expresarse por el oferente en términos servicios o valor agregado ofrecidos.</t>
  </si>
  <si>
    <t xml:space="preserve"> Asesoria para actualización de planes hospitalarios de emergencias y  gestión del riesgo hospitalario con asesor experto en el tema hospitalario.</t>
  </si>
  <si>
    <r>
      <t xml:space="preserve">Se otorgarán los puntajes en orden descendente , de la siguiente forma: 
</t>
    </r>
    <r>
      <rPr>
        <sz val="12"/>
        <color rgb="FFFF0000"/>
        <rFont val="Calibri"/>
        <family val="2"/>
        <scheme val="minor"/>
      </rPr>
      <t>A la oferta  que este mejor enfocada a las necesidades de la empresa se le otorgará el 100% del puntaje ofrecido. 
La segunda mejor oferta se le otorgará el 80% del puntaje ofrecido. 
A la tercera mejor oferta se le otorgará el 60% del puntaje ofrecido.
A las demás ofertas se les otorgará el 40% del puntaje ofrecido. 
De esta forma el oferente que presente los mejores términos en cada ítem solicitado obtendrá la mayor calificación en cada uno de ellos.</t>
    </r>
  </si>
  <si>
    <t xml:space="preserve">Asesor experto en   planes de emergencia hospitalaria con una dedicación  de 200 horas año </t>
  </si>
  <si>
    <t>Asesor Jurídico Experto en SST para brindar asesoría en asuntos Jurídicos , con una dedicación de 20 horas año.</t>
  </si>
  <si>
    <t>Asesor experto en sistema de comando de incidentes para capacitación al comité central de emergencias y lideres de plan de emergencias  60 horas año</t>
  </si>
  <si>
    <t>Acreditar experiencia de asesoria en el sector salud: antigüedad,valor del contrato anual y calificación de las  empresas asesoradas a nivel Nacional</t>
  </si>
  <si>
    <r>
      <t xml:space="preserve">Oferta Adicional Especifica  de Apoyo con Talento Humano      </t>
    </r>
    <r>
      <rPr>
        <b/>
        <sz val="16"/>
        <color rgb="FF0000CC"/>
        <rFont val="Calibri"/>
        <family val="2"/>
        <scheme val="minor"/>
      </rPr>
      <t xml:space="preserve"> (160 puntos)</t>
    </r>
  </si>
  <si>
    <t>Brindar prueba de tuberculina a 400 funcionarios, que en la actualidad tienen prueba de tuberculina negativa dentro del SVE TB</t>
  </si>
  <si>
    <r>
      <t xml:space="preserve">Oferta Adicional Especifica de Apoyos en de bienestar laboral  </t>
    </r>
    <r>
      <rPr>
        <b/>
        <sz val="14"/>
        <color rgb="FF0000CC"/>
        <rFont val="Calibri"/>
        <family val="2"/>
        <scheme val="minor"/>
      </rPr>
      <t>(30 puntos)</t>
    </r>
  </si>
  <si>
    <t>Talleres de cocina saludable teorica y practica con preparación de los alimentos  para 200 personas</t>
  </si>
  <si>
    <r>
      <t xml:space="preserve">Cupos de asistencia a Diplomados, Congresos, Seminarios y cursos relacionados con el Tema de Seguridad y Salud en el trabajo para el personal que realice y apoye actividades del SGSST </t>
    </r>
    <r>
      <rPr>
        <sz val="11"/>
        <color rgb="FFFF0000"/>
        <rFont val="Calibri"/>
        <family val="2"/>
        <scheme val="minor"/>
      </rPr>
      <t>(especificar cuantos cupos y nombre de los eventos)</t>
    </r>
  </si>
  <si>
    <r>
      <t xml:space="preserve">Oferta Adicional Especifica de Valores Agregados a discreción de la ARL </t>
    </r>
    <r>
      <rPr>
        <b/>
        <sz val="16"/>
        <color rgb="FF0000CC"/>
        <rFont val="Calibri"/>
        <family val="2"/>
        <scheme val="minor"/>
      </rPr>
      <t xml:space="preserve"> (80 puntos)</t>
    </r>
  </si>
  <si>
    <r>
      <t xml:space="preserve">Oferta Adicional Especifica de Formación, Seminarios y Congresos de Prevención y SST  </t>
    </r>
    <r>
      <rPr>
        <b/>
        <sz val="14"/>
        <color rgb="FF0000CC"/>
        <rFont val="Calibri"/>
        <family val="2"/>
        <scheme val="minor"/>
      </rPr>
      <t>(30 puntos)</t>
    </r>
  </si>
  <si>
    <t>ARL</t>
  </si>
  <si>
    <r>
      <t xml:space="preserve">Oferta Adicional Especifica  de Apoyo con Talento Humano      </t>
    </r>
    <r>
      <rPr>
        <b/>
        <sz val="12"/>
        <color rgb="FF0000CC"/>
        <rFont val="Calibri"/>
        <family val="2"/>
        <scheme val="minor"/>
      </rPr>
      <t xml:space="preserve"> (160 puntos)</t>
    </r>
  </si>
  <si>
    <r>
      <t xml:space="preserve">Oferta Adicional Especifica de Apoyos en bienestar laboral </t>
    </r>
    <r>
      <rPr>
        <b/>
        <sz val="12"/>
        <color rgb="FF0000CC"/>
        <rFont val="Calibri"/>
        <family val="2"/>
        <scheme val="minor"/>
      </rPr>
      <t>(30 puntos)</t>
    </r>
  </si>
  <si>
    <r>
      <t xml:space="preserve">Oferta Adicional Especifica de Formación, Seminarios y Congresos de Prevención y SST  </t>
    </r>
    <r>
      <rPr>
        <b/>
        <sz val="12"/>
        <color rgb="FF0000CC"/>
        <rFont val="Calibri"/>
        <family val="2"/>
        <scheme val="minor"/>
      </rPr>
      <t>(30 puntos)</t>
    </r>
  </si>
  <si>
    <t>VALOR AGREGADO (Se tendrá en cuenta si el servicio ofrecido es o no un valor agregado en la medida en que cada uno de ellos represente verdadero bienestar para el grupo asegurado y/o beneficio para la Entidad).  
En el cuadro siguiente se deben relacionar un máximo de 4 valores agregados, cada uno de ellos tendrá una calificación de 20 puntos.  En caso de que la Entidad considere que no representa bienestar o beneficio se otorgará cero(0) puntos al servicio ofrecido.</t>
  </si>
  <si>
    <r>
      <t xml:space="preserve">Oferta Adicional Especifica de Valores Agregados a discreción de la ARL </t>
    </r>
    <r>
      <rPr>
        <b/>
        <sz val="12"/>
        <color rgb="FF0000CC"/>
        <rFont val="Calibri"/>
        <family val="2"/>
        <scheme val="minor"/>
      </rPr>
      <t xml:space="preserve"> (80 puntos)</t>
    </r>
  </si>
  <si>
    <t>CALIFICADO POR :</t>
  </si>
  <si>
    <t>En caso de empate en el puntaje total de dos o más ofertas se tendrán en cuenta los siguientes criterios de desenpate</t>
  </si>
  <si>
    <r>
      <t>cada PROPONENTE  deberá presentar mínimo tres (3) certificados de experiencia (Administración de Riesgos Laborales), expedidos por las empresas contratantes del sector salud , celebrados durante los últimos cinco (5) años, contados a partir del cierre de la presente contratación.
Los certificados deberán contener la siguiente información:
 Nombre de la entidad contratante
Tiempo de prestación del servicio, indicando la fecha de inicio de su vínculo con la ARL, Valor de la cotización anual y  
Nivel de Satisfacción.(</t>
    </r>
    <r>
      <rPr>
        <sz val="14"/>
        <color rgb="FF0000CC"/>
        <rFont val="Calibri"/>
        <family val="2"/>
        <scheme val="minor"/>
      </rPr>
      <t xml:space="preserve">el primer puesto se le otorgará </t>
    </r>
    <r>
      <rPr>
        <sz val="14"/>
        <color theme="1"/>
        <rFont val="Calibri"/>
        <family val="2"/>
        <scheme val="minor"/>
      </rPr>
      <t>a la ARL que presente empresas similares a ESE Metrosalud y tenga las mejores evaluaciones</t>
    </r>
  </si>
  <si>
    <r>
      <t xml:space="preserve">  Si persiste el empate, se tendrá en cuenta la propuesta que haya obtenido el mayor puntaje en </t>
    </r>
    <r>
      <rPr>
        <sz val="12"/>
        <color rgb="FF0000CC"/>
        <rFont val="Arial"/>
        <family val="2"/>
      </rPr>
      <t xml:space="preserve">Oferta Adicional Especifica de Valores Agregados a discreción de la ARL </t>
    </r>
  </si>
  <si>
    <t>Practicar Audiometrías adicionales a nuevos casos detectados (por requerimiento) ( 5 unidades  )</t>
  </si>
  <si>
    <t>Realizar evaluaciones Médico Laborales a Funcionarios expuestos a ruido ( 30 unidades)</t>
  </si>
  <si>
    <t>Realizar mediciones de Ruido a necesidad ( 10 unidades de dosimetrias y 5 unidades de sonometrias )</t>
  </si>
  <si>
    <t>Realizar capacitación personalizada en "Pausas Activas" al 100% de los funcionarios, enfocadas a grupos de riesgo así: Odontología, personal Administrativo, Consulta Externa y de Urgencias.  Así mismo a Funcionarios de otras áreas donde sea necesario (por requerimiento) ( 2184 funcionarios )</t>
  </si>
  <si>
    <t>Practicar  Audiometrías tamiz ( 40 unidades )</t>
  </si>
  <si>
    <t>Realizar capacitación en el manejo de Equipos de Cómputo al 100% de funcionarios que los utilizan ( 2184 funcionarios  )</t>
  </si>
  <si>
    <t>Realizar estudios de iluminación a necesidad de acuerdo al SVE de conservación visual ( 150 unidades )</t>
  </si>
  <si>
    <t>Realizar Visiometrias de Control según las necesidades de la E.S.E. Metrosalud (por requerimiento) ( 40 unidades )</t>
  </si>
  <si>
    <t xml:space="preserve">Realizar capacitación personalizada sobre: manejo de Cargas, Higiene Postural, Columna y Miembros Superiores al 100% de los funcionarios que sea necesario según riesgos identificados.( 2184 funcionarios ) ( De acuerdo a la contingencia covid, solo podrán reunirse en grupos de 10 personas ) Turnos : centros de salud y administrativos ( 7 am -3 pm Lunes a Viernes ) - Turnos asistenciales urgencias ( 7am - 7 pm ) </t>
  </si>
  <si>
    <t>Suministrar  vacuna Hepatitis B  (500 dosis)</t>
  </si>
  <si>
    <t>Suministrar  Titulaciones  de Anticuerpos contra Hepatitis B ( 200 dosis)</t>
  </si>
  <si>
    <t>Suministrar vacuna de Varicela  (300 dosis)</t>
  </si>
  <si>
    <t>Suministrar Titulaciones de Anticuerpos contra Varicela (200 dosis)</t>
  </si>
  <si>
    <t>Suministrar   vacuna de tétano  (800 dosis)</t>
  </si>
  <si>
    <t>Realizar Evaluaciones y proponer Rediseños de puestos de trabajo  ( 130 unidades )</t>
  </si>
  <si>
    <t>Realizar Estudio de puestos de trabajo con ergonomo según requerimientos de la E.S.E. Metrosalud. (150 unidades )</t>
  </si>
  <si>
    <t>Curso de 8 horas para el personal que manipula equipo de RX de acuerdo a nueva normatividad .Resolución 482 de 2018.(8-10 grupos de 10 personas)</t>
  </si>
  <si>
    <t>Realizar  mediciones de Radiaciones Ionizantes en atención a las necesidades detectadas por la E.S.E Metrosalud (  12 unidades )</t>
  </si>
  <si>
    <t>Toma de paraclínicos de control al 100% de Tecnologos Rx (hemograma, plaquetas, reticulositos, TSH, VSG.) y otro personal que se considere expuesto de acuerdo a SVE de radiaciones ionizantes. (20)</t>
  </si>
  <si>
    <t>Realizar evaluación Médico Laboral al 100% de tecnológos de RX (20)</t>
  </si>
  <si>
    <t xml:space="preserve">Realizar la Evaluación del 100% de personas detectadas con alta exposición a riesgo Psicosocial : ( en el año 2018 se realizó a 1528 encuestas de la bateria de riesgo psicosocial a funcionarios) </t>
  </si>
  <si>
    <t>Realizar evaluación Médico Laboral a funcionarios con Patologías Osteomusculares ( 280 unidades )</t>
  </si>
  <si>
    <t xml:space="preserve">Acompañamiento en la Identificación y gestión de monitoreo de casos centinela </t>
  </si>
  <si>
    <t>Brindar Asesoría y acompañamiento en la implementación de estándares seguros en el uso de sustancias químicas ( 350 )</t>
  </si>
  <si>
    <t>Formación, capacitación y divulgación del programa de seguridad vial ( vehículos : 25 y conductores : 33 )</t>
  </si>
  <si>
    <t>Asesoría y acompañamiento en el Programa de Rehabilitación a Funcionarios que han presentado ATEL , con sus procesos descritos y documentados (50)</t>
  </si>
  <si>
    <t>Asesoría  y acompañamiento al Programa de Reentrenamiento y Reincorporación de personal a la actividad Laboral.(50)</t>
  </si>
  <si>
    <t>ANEXO N° 5 PROPUESTA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</si>
</sst>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0"/>
      <name val="Calibri"/>
      <family val="2"/>
      <scheme val="minor"/>
    </font>
    <font>
      <i/>
      <sz val="16"/>
      <color rgb="FF0000CC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sz val="13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9"/>
      <color rgb="FF008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222222"/>
      <name val="Arial"/>
      <family val="2"/>
    </font>
    <font>
      <sz val="14"/>
      <color rgb="FF0000CC"/>
      <name val="Calibri"/>
      <family val="2"/>
      <scheme val="minor"/>
    </font>
    <font>
      <sz val="12"/>
      <color rgb="FF0000CC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2" fillId="3" borderId="2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0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5" fillId="2" borderId="26" xfId="0" applyFont="1" applyFill="1" applyBorder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/>
    <xf numFmtId="0" fontId="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4" borderId="10" xfId="0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/>
    <xf numFmtId="0" fontId="30" fillId="6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center" vertical="center" wrapText="1"/>
    </xf>
    <xf numFmtId="9" fontId="38" fillId="0" borderId="10" xfId="0" applyNumberFormat="1" applyFont="1" applyBorder="1" applyAlignment="1">
      <alignment horizontal="center" vertical="center"/>
    </xf>
    <xf numFmtId="0" fontId="0" fillId="0" borderId="0" xfId="0" applyFont="1" applyBorder="1"/>
    <xf numFmtId="0" fontId="39" fillId="2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12" fillId="5" borderId="45" xfId="0" applyFont="1" applyFill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35" fillId="10" borderId="8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5" fillId="0" borderId="0" xfId="0" applyFont="1"/>
    <xf numFmtId="0" fontId="4" fillId="0" borderId="0" xfId="0" applyFont="1"/>
    <xf numFmtId="0" fontId="41" fillId="6" borderId="35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1" fillId="0" borderId="0" xfId="0" applyFont="1"/>
    <xf numFmtId="0" fontId="32" fillId="0" borderId="55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0" xfId="0" applyFont="1"/>
    <xf numFmtId="0" fontId="0" fillId="0" borderId="17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1" fontId="32" fillId="0" borderId="7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/>
    </xf>
    <xf numFmtId="1" fontId="11" fillId="0" borderId="33" xfId="0" applyNumberFormat="1" applyFont="1" applyBorder="1" applyAlignment="1">
      <alignment horizontal="center"/>
    </xf>
    <xf numFmtId="1" fontId="11" fillId="0" borderId="34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Font="1" applyBorder="1"/>
    <xf numFmtId="0" fontId="15" fillId="0" borderId="10" xfId="0" applyFont="1" applyBorder="1" applyAlignment="1">
      <alignment horizontal="right"/>
    </xf>
    <xf numFmtId="0" fontId="38" fillId="4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8" fillId="0" borderId="26" xfId="0" applyFont="1" applyBorder="1" applyAlignment="1">
      <alignment vertical="center" wrapText="1"/>
    </xf>
    <xf numFmtId="0" fontId="20" fillId="11" borderId="35" xfId="0" applyFont="1" applyFill="1" applyBorder="1" applyAlignment="1">
      <alignment horizontal="left" vertical="center" wrapText="1"/>
    </xf>
    <xf numFmtId="0" fontId="20" fillId="12" borderId="35" xfId="0" applyFont="1" applyFill="1" applyBorder="1" applyAlignment="1">
      <alignment horizontal="left" vertical="center" wrapText="1"/>
    </xf>
    <xf numFmtId="0" fontId="20" fillId="13" borderId="35" xfId="0" applyFont="1" applyFill="1" applyBorder="1" applyAlignment="1">
      <alignment horizontal="left" vertical="center" wrapText="1"/>
    </xf>
    <xf numFmtId="0" fontId="20" fillId="14" borderId="35" xfId="0" applyFont="1" applyFill="1" applyBorder="1" applyAlignment="1">
      <alignment horizontal="left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3" fillId="12" borderId="15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3" fillId="2" borderId="47" xfId="0" applyFont="1" applyFill="1" applyBorder="1" applyAlignment="1">
      <alignment horizontal="center" vertical="center" wrapText="1"/>
    </xf>
    <xf numFmtId="0" fontId="33" fillId="2" borderId="5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48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99"/>
      <color rgb="FFFFFF00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1"/>
  <sheetViews>
    <sheetView showGridLines="0" tabSelected="1" topLeftCell="B1" zoomScale="120" zoomScaleNormal="120" workbookViewId="0">
      <selection activeCell="H8" sqref="H8"/>
    </sheetView>
  </sheetViews>
  <sheetFormatPr baseColWidth="10" defaultColWidth="11.42578125" defaultRowHeight="15" x14ac:dyDescent="0.25"/>
  <cols>
    <col min="1" max="1" width="2.5703125" style="1" customWidth="1"/>
    <col min="2" max="2" width="125.140625" style="2" customWidth="1"/>
    <col min="3" max="3" width="9.28515625" style="3" customWidth="1"/>
    <col min="4" max="4" width="10.5703125" style="4" customWidth="1"/>
    <col min="5" max="5" width="16.140625" style="4" customWidth="1"/>
    <col min="6" max="6" width="5.85546875" style="4" customWidth="1"/>
    <col min="7" max="19" width="11.42578125" style="1"/>
    <col min="20" max="20" width="3.140625" style="1" customWidth="1"/>
    <col min="21" max="21" width="3.28515625" style="1" customWidth="1"/>
    <col min="22" max="22" width="5.5703125" style="1" bestFit="1" customWidth="1"/>
    <col min="23" max="16384" width="11.42578125" style="1"/>
  </cols>
  <sheetData>
    <row r="2" spans="2:6" ht="24" customHeight="1" x14ac:dyDescent="0.25"/>
    <row r="3" spans="2:6" ht="24.6" customHeight="1" x14ac:dyDescent="0.25">
      <c r="B3" s="157" t="s">
        <v>153</v>
      </c>
      <c r="C3" s="158"/>
      <c r="D3" s="158"/>
      <c r="E3" s="158"/>
      <c r="F3" s="53"/>
    </row>
    <row r="4" spans="2:6" ht="24.75" customHeight="1" thickBot="1" x14ac:dyDescent="0.3"/>
    <row r="5" spans="2:6" ht="23.25" x14ac:dyDescent="0.25">
      <c r="B5" s="159" t="s">
        <v>39</v>
      </c>
      <c r="C5" s="160"/>
      <c r="D5" s="160"/>
      <c r="E5" s="161"/>
      <c r="F5" s="57"/>
    </row>
    <row r="6" spans="2:6" ht="24" thickBot="1" x14ac:dyDescent="0.3">
      <c r="B6" s="162" t="s">
        <v>76</v>
      </c>
      <c r="C6" s="163"/>
      <c r="D6" s="163"/>
      <c r="E6" s="164"/>
      <c r="F6" s="57"/>
    </row>
    <row r="7" spans="2:6" ht="24.75" customHeight="1" thickBot="1" x14ac:dyDescent="0.3">
      <c r="B7" s="5"/>
      <c r="C7" s="5"/>
      <c r="D7" s="6"/>
      <c r="E7" s="6"/>
      <c r="F7" s="6"/>
    </row>
    <row r="8" spans="2:6" ht="58.5" customHeight="1" thickBot="1" x14ac:dyDescent="0.3">
      <c r="B8" s="165" t="s">
        <v>56</v>
      </c>
      <c r="C8" s="166"/>
      <c r="D8" s="166"/>
      <c r="E8" s="167"/>
      <c r="F8" s="58"/>
    </row>
    <row r="9" spans="2:6" ht="24.75" customHeight="1" x14ac:dyDescent="0.25">
      <c r="B9" s="5"/>
      <c r="C9" s="5"/>
      <c r="D9" s="6"/>
      <c r="E9" s="6"/>
      <c r="F9" s="6"/>
    </row>
    <row r="10" spans="2:6" ht="21" x14ac:dyDescent="0.25">
      <c r="B10" s="168" t="s">
        <v>0</v>
      </c>
      <c r="C10" s="168"/>
      <c r="D10" s="168"/>
      <c r="E10" s="168"/>
      <c r="F10" s="6"/>
    </row>
    <row r="11" spans="2:6" ht="30" x14ac:dyDescent="0.25">
      <c r="B11" s="7" t="s">
        <v>1</v>
      </c>
      <c r="C11" s="8" t="s">
        <v>2</v>
      </c>
      <c r="D11" s="155" t="s">
        <v>3</v>
      </c>
      <c r="E11" s="156"/>
      <c r="F11" s="6"/>
    </row>
    <row r="12" spans="2:6" ht="110.25" x14ac:dyDescent="0.25">
      <c r="B12" s="41" t="s">
        <v>77</v>
      </c>
      <c r="C12" s="171" t="s">
        <v>63</v>
      </c>
      <c r="D12" s="174"/>
      <c r="E12" s="175"/>
      <c r="F12" s="6"/>
    </row>
    <row r="13" spans="2:6" ht="15.75" x14ac:dyDescent="0.25">
      <c r="B13" s="41" t="s">
        <v>4</v>
      </c>
      <c r="C13" s="172"/>
      <c r="D13" s="176"/>
      <c r="E13" s="177"/>
      <c r="F13" s="6"/>
    </row>
    <row r="14" spans="2:6" ht="15.75" x14ac:dyDescent="0.25">
      <c r="B14" s="41" t="s">
        <v>5</v>
      </c>
      <c r="C14" s="172"/>
      <c r="D14" s="176"/>
      <c r="E14" s="177"/>
      <c r="F14" s="6"/>
    </row>
    <row r="15" spans="2:6" ht="31.5" x14ac:dyDescent="0.25">
      <c r="B15" s="41" t="s">
        <v>78</v>
      </c>
      <c r="C15" s="172"/>
      <c r="D15" s="176"/>
      <c r="E15" s="177"/>
      <c r="F15" s="6"/>
    </row>
    <row r="16" spans="2:6" ht="15.75" x14ac:dyDescent="0.25">
      <c r="B16" s="42" t="s">
        <v>54</v>
      </c>
      <c r="C16" s="172"/>
      <c r="D16" s="176"/>
      <c r="E16" s="177"/>
      <c r="F16" s="6"/>
    </row>
    <row r="17" spans="2:6" ht="15.75" x14ac:dyDescent="0.25">
      <c r="B17" s="42" t="s">
        <v>6</v>
      </c>
      <c r="C17" s="172"/>
      <c r="D17" s="176"/>
      <c r="E17" s="177"/>
      <c r="F17" s="6"/>
    </row>
    <row r="18" spans="2:6" ht="15.75" x14ac:dyDescent="0.25">
      <c r="B18" s="42" t="s">
        <v>7</v>
      </c>
      <c r="C18" s="172"/>
      <c r="D18" s="176"/>
      <c r="E18" s="177"/>
      <c r="F18" s="6"/>
    </row>
    <row r="19" spans="2:6" ht="15.75" x14ac:dyDescent="0.25">
      <c r="B19" s="43" t="s">
        <v>75</v>
      </c>
      <c r="C19" s="173"/>
      <c r="D19" s="178"/>
      <c r="E19" s="179"/>
      <c r="F19" s="6"/>
    </row>
    <row r="20" spans="2:6" ht="3.75" customHeight="1" x14ac:dyDescent="0.25">
      <c r="B20" s="1"/>
      <c r="C20" s="1"/>
      <c r="F20" s="6"/>
    </row>
    <row r="21" spans="2:6" ht="21" x14ac:dyDescent="0.25">
      <c r="B21" s="180" t="s">
        <v>8</v>
      </c>
      <c r="C21" s="180"/>
      <c r="D21" s="180"/>
      <c r="E21" s="180"/>
      <c r="F21" s="6"/>
    </row>
    <row r="22" spans="2:6" ht="30" x14ac:dyDescent="0.25">
      <c r="B22" s="7" t="s">
        <v>1</v>
      </c>
      <c r="C22" s="8" t="s">
        <v>2</v>
      </c>
      <c r="D22" s="155" t="s">
        <v>3</v>
      </c>
      <c r="E22" s="156"/>
      <c r="F22" s="6"/>
    </row>
    <row r="23" spans="2:6" ht="31.5" x14ac:dyDescent="0.25">
      <c r="B23" s="42" t="s">
        <v>79</v>
      </c>
      <c r="C23" s="181" t="s">
        <v>72</v>
      </c>
      <c r="D23" s="174" t="e">
        <f>IF(#REF!= "cumple"," ","NO CUMPLE CONDICIONES MINIMAS EXIGIDAS")</f>
        <v>#REF!</v>
      </c>
      <c r="E23" s="175"/>
      <c r="F23" s="6"/>
    </row>
    <row r="24" spans="2:6" ht="31.5" customHeight="1" x14ac:dyDescent="0.25">
      <c r="B24" s="41" t="s">
        <v>80</v>
      </c>
      <c r="C24" s="182"/>
      <c r="D24" s="176"/>
      <c r="E24" s="177"/>
      <c r="F24" s="6"/>
    </row>
    <row r="25" spans="2:6" ht="15.75" x14ac:dyDescent="0.25">
      <c r="B25" s="42" t="s">
        <v>81</v>
      </c>
      <c r="C25" s="182"/>
      <c r="D25" s="176"/>
      <c r="E25" s="177"/>
      <c r="F25" s="6"/>
    </row>
    <row r="26" spans="2:6" ht="31.5" x14ac:dyDescent="0.25">
      <c r="B26" s="37" t="s">
        <v>82</v>
      </c>
      <c r="C26" s="182"/>
      <c r="D26" s="176"/>
      <c r="E26" s="177"/>
      <c r="F26" s="6"/>
    </row>
    <row r="27" spans="2:6" ht="15.75" x14ac:dyDescent="0.25">
      <c r="B27" s="9" t="s">
        <v>9</v>
      </c>
      <c r="C27" s="182"/>
      <c r="D27" s="176"/>
      <c r="E27" s="177"/>
      <c r="F27" s="6"/>
    </row>
    <row r="28" spans="2:6" ht="31.5" x14ac:dyDescent="0.25">
      <c r="B28" s="42" t="s">
        <v>83</v>
      </c>
      <c r="C28" s="183"/>
      <c r="D28" s="178"/>
      <c r="E28" s="179"/>
      <c r="F28" s="6"/>
    </row>
    <row r="29" spans="2:6" ht="24" customHeight="1" x14ac:dyDescent="0.25">
      <c r="F29" s="6"/>
    </row>
    <row r="30" spans="2:6" ht="23.25" x14ac:dyDescent="0.25">
      <c r="B30" s="186" t="s">
        <v>10</v>
      </c>
      <c r="C30" s="187"/>
      <c r="D30" s="187"/>
      <c r="E30" s="188"/>
      <c r="F30" s="6"/>
    </row>
    <row r="31" spans="2:6" ht="30" x14ac:dyDescent="0.25">
      <c r="B31" s="10" t="s">
        <v>1</v>
      </c>
      <c r="C31" s="11" t="s">
        <v>2</v>
      </c>
      <c r="D31" s="184" t="s">
        <v>3</v>
      </c>
      <c r="E31" s="185"/>
      <c r="F31" s="6"/>
    </row>
    <row r="32" spans="2:6" ht="9" customHeight="1" x14ac:dyDescent="0.25">
      <c r="B32" s="1"/>
      <c r="C32" s="1"/>
      <c r="D32" s="1"/>
      <c r="E32" s="1"/>
      <c r="F32" s="6"/>
    </row>
    <row r="33" spans="2:10" ht="21" x14ac:dyDescent="0.25">
      <c r="B33" s="12" t="s">
        <v>11</v>
      </c>
      <c r="C33" s="13"/>
      <c r="D33" s="14"/>
      <c r="E33" s="15"/>
      <c r="F33" s="6"/>
    </row>
    <row r="34" spans="2:10" ht="15.75" x14ac:dyDescent="0.25">
      <c r="B34" s="44" t="s">
        <v>130</v>
      </c>
      <c r="C34" s="189" t="s">
        <v>85</v>
      </c>
      <c r="D34" s="174" t="e">
        <f>IF(#REF!= "cumple"," ","NO CUMPLE CONDICIONES MINIMAS EXIGIDAS")</f>
        <v>#REF!</v>
      </c>
      <c r="E34" s="175"/>
      <c r="F34" s="6"/>
    </row>
    <row r="35" spans="2:10" ht="15.75" x14ac:dyDescent="0.25">
      <c r="B35" s="44" t="s">
        <v>126</v>
      </c>
      <c r="C35" s="190"/>
      <c r="D35" s="176"/>
      <c r="E35" s="177"/>
      <c r="F35" s="6"/>
    </row>
    <row r="36" spans="2:10" ht="15.75" x14ac:dyDescent="0.25">
      <c r="B36" s="44" t="s">
        <v>127</v>
      </c>
      <c r="C36" s="190"/>
      <c r="D36" s="176"/>
      <c r="E36" s="177"/>
      <c r="F36" s="6"/>
    </row>
    <row r="37" spans="2:10" ht="31.5" x14ac:dyDescent="0.25">
      <c r="B37" s="42" t="s">
        <v>84</v>
      </c>
      <c r="C37" s="190"/>
      <c r="D37" s="176"/>
      <c r="E37" s="177"/>
      <c r="F37" s="6"/>
    </row>
    <row r="38" spans="2:10" ht="15.75" x14ac:dyDescent="0.25">
      <c r="B38" s="42" t="s">
        <v>128</v>
      </c>
      <c r="C38" s="191"/>
      <c r="D38" s="178"/>
      <c r="E38" s="179"/>
      <c r="F38" s="6"/>
    </row>
    <row r="39" spans="2:10" ht="10.5" customHeight="1" x14ac:dyDescent="0.25">
      <c r="B39" s="16"/>
      <c r="C39" s="16"/>
      <c r="D39" s="17"/>
      <c r="E39" s="17"/>
      <c r="F39" s="6"/>
    </row>
    <row r="40" spans="2:10" ht="21" x14ac:dyDescent="0.25">
      <c r="B40" s="12" t="s">
        <v>12</v>
      </c>
      <c r="C40" s="13"/>
      <c r="D40" s="14"/>
      <c r="E40" s="15"/>
      <c r="F40" s="6"/>
    </row>
    <row r="41" spans="2:10" ht="30" x14ac:dyDescent="0.25">
      <c r="B41" s="7" t="s">
        <v>1</v>
      </c>
      <c r="C41" s="18" t="s">
        <v>2</v>
      </c>
      <c r="D41" s="169" t="s">
        <v>3</v>
      </c>
      <c r="E41" s="170"/>
      <c r="F41" s="6"/>
    </row>
    <row r="42" spans="2:10" ht="15.75" x14ac:dyDescent="0.25">
      <c r="B42" s="37" t="s">
        <v>131</v>
      </c>
      <c r="C42" s="189" t="s">
        <v>72</v>
      </c>
      <c r="D42" s="174" t="e">
        <f>IF(#REF!= "cumple"," ","NO CUMPLE CONDICIONES MINIMAS EXIGIDAS")</f>
        <v>#REF!</v>
      </c>
      <c r="E42" s="175"/>
      <c r="F42" s="6"/>
    </row>
    <row r="43" spans="2:10" ht="15.75" x14ac:dyDescent="0.25">
      <c r="B43" s="41" t="s">
        <v>132</v>
      </c>
      <c r="C43" s="190"/>
      <c r="D43" s="176"/>
      <c r="E43" s="177"/>
      <c r="F43" s="6"/>
    </row>
    <row r="44" spans="2:10" ht="15.75" x14ac:dyDescent="0.25">
      <c r="B44" s="41" t="s">
        <v>133</v>
      </c>
      <c r="C44" s="190"/>
      <c r="D44" s="176"/>
      <c r="E44" s="177"/>
      <c r="F44" s="6"/>
    </row>
    <row r="45" spans="2:10" ht="30.75" customHeight="1" x14ac:dyDescent="0.25">
      <c r="B45" s="42" t="s">
        <v>86</v>
      </c>
      <c r="C45" s="191"/>
      <c r="D45" s="178"/>
      <c r="E45" s="179"/>
      <c r="F45" s="6"/>
    </row>
    <row r="46" spans="2:10" ht="11.25" customHeight="1" x14ac:dyDescent="0.25">
      <c r="B46" s="16"/>
      <c r="C46" s="16"/>
      <c r="D46" s="16"/>
      <c r="E46" s="16"/>
      <c r="F46" s="6"/>
      <c r="G46" s="16"/>
      <c r="H46" s="16"/>
      <c r="I46" s="16"/>
      <c r="J46" s="16"/>
    </row>
    <row r="47" spans="2:10" ht="21" x14ac:dyDescent="0.25">
      <c r="B47" s="12" t="s">
        <v>13</v>
      </c>
      <c r="C47" s="13"/>
      <c r="D47" s="14"/>
      <c r="E47" s="15"/>
      <c r="F47" s="6"/>
    </row>
    <row r="48" spans="2:10" ht="30" x14ac:dyDescent="0.25">
      <c r="B48" s="7" t="s">
        <v>1</v>
      </c>
      <c r="C48" s="8" t="s">
        <v>2</v>
      </c>
      <c r="D48" s="155" t="s">
        <v>3</v>
      </c>
      <c r="E48" s="156"/>
      <c r="F48" s="6"/>
    </row>
    <row r="49" spans="1:6" ht="54" customHeight="1" x14ac:dyDescent="0.25">
      <c r="B49" s="37" t="s">
        <v>129</v>
      </c>
      <c r="C49" s="189" t="s">
        <v>63</v>
      </c>
      <c r="D49" s="174" t="e">
        <f>IF(#REF!= "cumple"," ","NO CUMPLE CONDICIONES MINIMAS EXIGIDAS")</f>
        <v>#REF!</v>
      </c>
      <c r="E49" s="175"/>
      <c r="F49" s="6"/>
    </row>
    <row r="50" spans="1:6" ht="31.5" x14ac:dyDescent="0.25">
      <c r="B50" s="37" t="s">
        <v>14</v>
      </c>
      <c r="C50" s="190"/>
      <c r="D50" s="176"/>
      <c r="E50" s="177"/>
      <c r="F50" s="6"/>
    </row>
    <row r="51" spans="1:6" ht="63" x14ac:dyDescent="0.25">
      <c r="B51" s="143" t="s">
        <v>134</v>
      </c>
      <c r="C51" s="190"/>
      <c r="D51" s="176"/>
      <c r="E51" s="177"/>
      <c r="F51" s="6"/>
    </row>
    <row r="52" spans="1:6" ht="15.75" x14ac:dyDescent="0.25">
      <c r="B52" s="42" t="s">
        <v>140</v>
      </c>
      <c r="C52" s="190"/>
      <c r="D52" s="176"/>
      <c r="E52" s="177"/>
      <c r="F52" s="6"/>
    </row>
    <row r="53" spans="1:6" s="19" customFormat="1" ht="15.75" x14ac:dyDescent="0.25">
      <c r="A53" s="1"/>
      <c r="B53" s="37" t="s">
        <v>147</v>
      </c>
      <c r="C53" s="190"/>
      <c r="D53" s="176"/>
      <c r="E53" s="177"/>
      <c r="F53" s="6"/>
    </row>
    <row r="54" spans="1:6" s="19" customFormat="1" ht="15.75" x14ac:dyDescent="0.25">
      <c r="A54" s="1"/>
      <c r="B54" s="37" t="s">
        <v>141</v>
      </c>
      <c r="C54" s="191"/>
      <c r="D54" s="178"/>
      <c r="E54" s="179"/>
      <c r="F54" s="6"/>
    </row>
    <row r="55" spans="1:6" s="19" customFormat="1" ht="13.5" customHeight="1" x14ac:dyDescent="0.25">
      <c r="A55" s="1"/>
      <c r="D55" s="4"/>
      <c r="E55" s="4"/>
      <c r="F55" s="6"/>
    </row>
    <row r="56" spans="1:6" ht="21" x14ac:dyDescent="0.25">
      <c r="B56" s="12" t="s">
        <v>15</v>
      </c>
      <c r="C56" s="13"/>
      <c r="D56" s="14"/>
      <c r="E56" s="15"/>
      <c r="F56" s="6"/>
    </row>
    <row r="57" spans="1:6" ht="30" x14ac:dyDescent="0.25">
      <c r="B57" s="7" t="s">
        <v>1</v>
      </c>
      <c r="C57" s="8" t="s">
        <v>2</v>
      </c>
      <c r="D57" s="155" t="s">
        <v>3</v>
      </c>
      <c r="E57" s="156"/>
      <c r="F57" s="6"/>
    </row>
    <row r="58" spans="1:6" ht="15.75" x14ac:dyDescent="0.25">
      <c r="B58" s="45" t="s">
        <v>135</v>
      </c>
      <c r="C58" s="195" t="s">
        <v>63</v>
      </c>
      <c r="D58" s="206" t="e">
        <f>IF(#REF!= "cumple"," ","NO CUMPLE CONDICIONES MINIMAS EXIGIDAS")</f>
        <v>#REF!</v>
      </c>
      <c r="E58" s="206"/>
      <c r="F58" s="6"/>
    </row>
    <row r="59" spans="1:6" ht="15.75" x14ac:dyDescent="0.25">
      <c r="B59" s="45" t="s">
        <v>136</v>
      </c>
      <c r="C59" s="196"/>
      <c r="D59" s="206"/>
      <c r="E59" s="206"/>
      <c r="F59" s="6"/>
    </row>
    <row r="60" spans="1:6" ht="15.75" x14ac:dyDescent="0.25">
      <c r="B60" s="45" t="s">
        <v>137</v>
      </c>
      <c r="C60" s="196"/>
      <c r="D60" s="206"/>
      <c r="E60" s="206"/>
      <c r="F60" s="6"/>
    </row>
    <row r="61" spans="1:6" ht="15.75" x14ac:dyDescent="0.25">
      <c r="B61" s="45" t="s">
        <v>138</v>
      </c>
      <c r="C61" s="196"/>
      <c r="D61" s="206"/>
      <c r="E61" s="206"/>
      <c r="F61" s="6"/>
    </row>
    <row r="62" spans="1:6" ht="15.75" x14ac:dyDescent="0.25">
      <c r="B62" s="45" t="s">
        <v>139</v>
      </c>
      <c r="C62" s="196"/>
      <c r="D62" s="206"/>
      <c r="E62" s="206"/>
      <c r="F62" s="6"/>
    </row>
    <row r="63" spans="1:6" ht="10.5" customHeight="1" x14ac:dyDescent="0.25">
      <c r="B63" s="1"/>
      <c r="C63" s="1"/>
      <c r="F63" s="6"/>
    </row>
    <row r="64" spans="1:6" ht="21" x14ac:dyDescent="0.25">
      <c r="B64" s="12" t="s">
        <v>16</v>
      </c>
      <c r="C64" s="13"/>
      <c r="D64" s="14"/>
      <c r="E64" s="15"/>
      <c r="F64" s="6"/>
    </row>
    <row r="65" spans="2:6" ht="30" x14ac:dyDescent="0.25">
      <c r="B65" s="7" t="s">
        <v>1</v>
      </c>
      <c r="C65" s="18" t="s">
        <v>2</v>
      </c>
      <c r="D65" s="169" t="s">
        <v>3</v>
      </c>
      <c r="E65" s="170"/>
      <c r="F65" s="6"/>
    </row>
    <row r="66" spans="2:6" ht="15.75" x14ac:dyDescent="0.25">
      <c r="B66" s="46" t="s">
        <v>143</v>
      </c>
      <c r="C66" s="146" t="s">
        <v>63</v>
      </c>
      <c r="D66" s="149" t="e">
        <f>IF(#REF!= "cumple"," ","NO CUMPLE CONDICIONES MINIMAS EXIGIDAS")</f>
        <v>#REF!</v>
      </c>
      <c r="E66" s="150"/>
      <c r="F66" s="6"/>
    </row>
    <row r="67" spans="2:6" ht="15.75" x14ac:dyDescent="0.25">
      <c r="B67" s="46" t="s">
        <v>87</v>
      </c>
      <c r="C67" s="147"/>
      <c r="D67" s="151"/>
      <c r="E67" s="152"/>
      <c r="F67" s="6"/>
    </row>
    <row r="68" spans="2:6" ht="31.5" x14ac:dyDescent="0.25">
      <c r="B68" s="46" t="s">
        <v>144</v>
      </c>
      <c r="C68" s="147"/>
      <c r="D68" s="151"/>
      <c r="E68" s="152"/>
      <c r="F68" s="6"/>
    </row>
    <row r="69" spans="2:6" ht="15.75" x14ac:dyDescent="0.25">
      <c r="B69" s="46" t="s">
        <v>145</v>
      </c>
      <c r="C69" s="147"/>
      <c r="D69" s="151"/>
      <c r="E69" s="152"/>
      <c r="F69" s="6"/>
    </row>
    <row r="70" spans="2:6" ht="31.5" x14ac:dyDescent="0.25">
      <c r="B70" s="46" t="s">
        <v>142</v>
      </c>
      <c r="C70" s="148"/>
      <c r="D70" s="153"/>
      <c r="E70" s="154"/>
      <c r="F70" s="6"/>
    </row>
    <row r="71" spans="2:6" ht="13.5" customHeight="1" x14ac:dyDescent="0.25">
      <c r="B71" s="16"/>
      <c r="C71" s="16"/>
      <c r="D71" s="17"/>
      <c r="E71" s="17"/>
      <c r="F71" s="6"/>
    </row>
    <row r="72" spans="2:6" ht="21" x14ac:dyDescent="0.25">
      <c r="B72" s="12" t="s">
        <v>17</v>
      </c>
      <c r="C72" s="13"/>
      <c r="D72" s="14"/>
      <c r="E72" s="15"/>
      <c r="F72" s="6"/>
    </row>
    <row r="73" spans="2:6" ht="30" x14ac:dyDescent="0.25">
      <c r="B73" s="7" t="s">
        <v>1</v>
      </c>
      <c r="C73" s="18" t="s">
        <v>2</v>
      </c>
      <c r="D73" s="169" t="s">
        <v>3</v>
      </c>
      <c r="E73" s="170"/>
      <c r="F73" s="6"/>
    </row>
    <row r="74" spans="2:6" x14ac:dyDescent="0.25">
      <c r="B74" s="20" t="s">
        <v>89</v>
      </c>
      <c r="C74" s="144" t="s">
        <v>63</v>
      </c>
      <c r="D74" s="145" t="e">
        <f>IF(#REF!="CUMPLE","","NO CUMPLE CONDICIONES MÍNIMAS EXIGIDAS")</f>
        <v>#REF!</v>
      </c>
      <c r="E74" s="145"/>
      <c r="F74" s="6"/>
    </row>
    <row r="75" spans="2:6" ht="30" x14ac:dyDescent="0.25">
      <c r="B75" s="20" t="s">
        <v>146</v>
      </c>
      <c r="C75" s="144"/>
      <c r="D75" s="145"/>
      <c r="E75" s="145"/>
      <c r="F75" s="6"/>
    </row>
    <row r="76" spans="2:6" x14ac:dyDescent="0.25">
      <c r="B76" s="20" t="s">
        <v>18</v>
      </c>
      <c r="C76" s="144"/>
      <c r="D76" s="145"/>
      <c r="E76" s="145"/>
      <c r="F76" s="6"/>
    </row>
    <row r="77" spans="2:6" ht="30" x14ac:dyDescent="0.25">
      <c r="B77" s="20" t="s">
        <v>43</v>
      </c>
      <c r="C77" s="144"/>
      <c r="D77" s="145"/>
      <c r="E77" s="145"/>
      <c r="F77" s="6"/>
    </row>
    <row r="78" spans="2:6" x14ac:dyDescent="0.25">
      <c r="B78" s="20" t="s">
        <v>88</v>
      </c>
      <c r="C78" s="144"/>
      <c r="D78" s="145"/>
      <c r="E78" s="145"/>
      <c r="F78" s="6"/>
    </row>
    <row r="79" spans="2:6" x14ac:dyDescent="0.25">
      <c r="B79" s="20" t="s">
        <v>44</v>
      </c>
      <c r="C79" s="144"/>
      <c r="D79" s="145"/>
      <c r="E79" s="145"/>
      <c r="F79" s="6"/>
    </row>
    <row r="80" spans="2:6" ht="30" x14ac:dyDescent="0.25">
      <c r="B80" s="20" t="s">
        <v>19</v>
      </c>
      <c r="C80" s="144"/>
      <c r="D80" s="145"/>
      <c r="E80" s="145"/>
      <c r="F80" s="6"/>
    </row>
    <row r="81" spans="2:6" x14ac:dyDescent="0.25">
      <c r="B81" s="47" t="s">
        <v>90</v>
      </c>
      <c r="C81" s="144"/>
      <c r="D81" s="145"/>
      <c r="E81" s="145"/>
      <c r="F81" s="6"/>
    </row>
    <row r="82" spans="2:6" ht="13.5" customHeight="1" x14ac:dyDescent="0.25">
      <c r="B82" s="16"/>
      <c r="C82" s="16"/>
      <c r="D82" s="17"/>
      <c r="E82" s="17"/>
      <c r="F82" s="6"/>
    </row>
    <row r="83" spans="2:6" ht="21" x14ac:dyDescent="0.25">
      <c r="B83" s="12" t="s">
        <v>20</v>
      </c>
      <c r="C83" s="13"/>
      <c r="D83" s="14"/>
      <c r="E83" s="15"/>
      <c r="F83" s="6"/>
    </row>
    <row r="84" spans="2:6" ht="30" x14ac:dyDescent="0.25">
      <c r="B84" s="7" t="s">
        <v>1</v>
      </c>
      <c r="C84" s="18" t="s">
        <v>2</v>
      </c>
      <c r="D84" s="169" t="s">
        <v>3</v>
      </c>
      <c r="E84" s="170"/>
      <c r="F84" s="6"/>
    </row>
    <row r="85" spans="2:6" x14ac:dyDescent="0.25">
      <c r="B85" s="21" t="s">
        <v>92</v>
      </c>
      <c r="C85" s="204" t="s">
        <v>63</v>
      </c>
      <c r="D85" s="198" t="e">
        <f>IF(#REF!="CUMPLE","","NO CUMPLE CONDICIONES MINIMAS EXIGIDAS")</f>
        <v>#REF!</v>
      </c>
      <c r="E85" s="199"/>
      <c r="F85" s="6"/>
    </row>
    <row r="86" spans="2:6" x14ac:dyDescent="0.25">
      <c r="B86" s="21" t="s">
        <v>91</v>
      </c>
      <c r="C86" s="205"/>
      <c r="D86" s="202"/>
      <c r="E86" s="203"/>
      <c r="F86" s="6"/>
    </row>
    <row r="87" spans="2:6" ht="17.25" customHeight="1" x14ac:dyDescent="0.25">
      <c r="B87" s="21" t="s">
        <v>93</v>
      </c>
      <c r="C87" s="1"/>
      <c r="F87" s="6"/>
    </row>
    <row r="88" spans="2:6" ht="21" x14ac:dyDescent="0.25">
      <c r="B88" s="12" t="s">
        <v>21</v>
      </c>
      <c r="C88" s="13"/>
      <c r="D88" s="14"/>
      <c r="E88" s="15"/>
      <c r="F88" s="6"/>
    </row>
    <row r="89" spans="2:6" ht="30" x14ac:dyDescent="0.25">
      <c r="B89" s="7" t="s">
        <v>1</v>
      </c>
      <c r="C89" s="18" t="s">
        <v>2</v>
      </c>
      <c r="D89" s="169" t="s">
        <v>3</v>
      </c>
      <c r="E89" s="170"/>
      <c r="F89" s="6"/>
    </row>
    <row r="90" spans="2:6" x14ac:dyDescent="0.25">
      <c r="B90" s="22" t="s">
        <v>22</v>
      </c>
      <c r="C90" s="197" t="s">
        <v>63</v>
      </c>
      <c r="D90" s="198" t="e">
        <f>IF(#REF!="CUMPLE","","NO CUMPLE CONDICIONES MINIMAS EXIGIDAS")</f>
        <v>#REF!</v>
      </c>
      <c r="E90" s="199"/>
      <c r="F90" s="6"/>
    </row>
    <row r="91" spans="2:6" x14ac:dyDescent="0.25">
      <c r="B91" s="22" t="s">
        <v>148</v>
      </c>
      <c r="C91" s="193"/>
      <c r="D91" s="200"/>
      <c r="E91" s="201"/>
      <c r="F91" s="6"/>
    </row>
    <row r="92" spans="2:6" x14ac:dyDescent="0.25">
      <c r="B92" s="22" t="s">
        <v>45</v>
      </c>
      <c r="C92" s="194"/>
      <c r="D92" s="202"/>
      <c r="E92" s="203"/>
      <c r="F92" s="6"/>
    </row>
    <row r="93" spans="2:6" ht="7.5" customHeight="1" x14ac:dyDescent="0.25">
      <c r="B93" s="1"/>
      <c r="C93" s="1" t="s">
        <v>64</v>
      </c>
      <c r="F93" s="6"/>
    </row>
    <row r="94" spans="2:6" ht="21" x14ac:dyDescent="0.25">
      <c r="B94" s="12" t="s">
        <v>23</v>
      </c>
      <c r="C94" s="13"/>
      <c r="D94" s="14"/>
      <c r="E94" s="15"/>
      <c r="F94" s="6"/>
    </row>
    <row r="95" spans="2:6" ht="30" x14ac:dyDescent="0.25">
      <c r="B95" s="7" t="s">
        <v>1</v>
      </c>
      <c r="C95" s="18" t="s">
        <v>2</v>
      </c>
      <c r="D95" s="169" t="s">
        <v>3</v>
      </c>
      <c r="E95" s="170"/>
      <c r="F95" s="6"/>
    </row>
    <row r="96" spans="2:6" x14ac:dyDescent="0.25">
      <c r="B96" s="20" t="s">
        <v>94</v>
      </c>
      <c r="C96" s="197" t="s">
        <v>63</v>
      </c>
      <c r="D96" s="198" t="e">
        <f>IF(#REF!="CUMPLE","","NO CUMPLE CONDICIONES MINIMAS EXIGIDAS")</f>
        <v>#REF!</v>
      </c>
      <c r="E96" s="199"/>
      <c r="F96" s="6"/>
    </row>
    <row r="97" spans="2:6" x14ac:dyDescent="0.25">
      <c r="B97" s="20" t="s">
        <v>95</v>
      </c>
      <c r="C97" s="193"/>
      <c r="D97" s="200"/>
      <c r="E97" s="201"/>
      <c r="F97" s="6"/>
    </row>
    <row r="98" spans="2:6" x14ac:dyDescent="0.25">
      <c r="B98" s="20" t="s">
        <v>149</v>
      </c>
      <c r="C98" s="194"/>
      <c r="D98" s="202"/>
      <c r="E98" s="203"/>
      <c r="F98" s="6"/>
    </row>
    <row r="99" spans="2:6" ht="15" customHeight="1" x14ac:dyDescent="0.25">
      <c r="B99" s="1"/>
      <c r="C99" s="1"/>
      <c r="F99" s="6"/>
    </row>
    <row r="100" spans="2:6" ht="21" x14ac:dyDescent="0.25">
      <c r="B100" s="12" t="s">
        <v>24</v>
      </c>
      <c r="C100" s="13"/>
      <c r="D100" s="14"/>
      <c r="E100" s="15"/>
      <c r="F100" s="6"/>
    </row>
    <row r="101" spans="2:6" ht="30" x14ac:dyDescent="0.25">
      <c r="B101" s="7" t="s">
        <v>1</v>
      </c>
      <c r="C101" s="18" t="s">
        <v>2</v>
      </c>
      <c r="D101" s="169" t="s">
        <v>3</v>
      </c>
      <c r="E101" s="170"/>
      <c r="F101" s="6"/>
    </row>
    <row r="102" spans="2:6" ht="35.25" customHeight="1" x14ac:dyDescent="0.25">
      <c r="B102" s="22" t="s">
        <v>25</v>
      </c>
      <c r="C102" s="39" t="s">
        <v>63</v>
      </c>
      <c r="D102" s="207" t="e">
        <f>IF(#REF!="CUMPLE","","NO CUMPLE CONDICIONES MINIMAS EXIGIDAS")</f>
        <v>#REF!</v>
      </c>
      <c r="E102" s="208"/>
      <c r="F102" s="6"/>
    </row>
    <row r="103" spans="2:6" ht="12.75" customHeight="1" x14ac:dyDescent="0.25">
      <c r="B103" s="1"/>
      <c r="C103" s="1"/>
      <c r="F103" s="6"/>
    </row>
    <row r="104" spans="2:6" ht="21" x14ac:dyDescent="0.25">
      <c r="B104" s="12" t="s">
        <v>26</v>
      </c>
      <c r="C104" s="13"/>
      <c r="D104" s="14"/>
      <c r="E104" s="15"/>
      <c r="F104" s="6"/>
    </row>
    <row r="105" spans="2:6" ht="30" x14ac:dyDescent="0.25">
      <c r="B105" s="7" t="s">
        <v>1</v>
      </c>
      <c r="C105" s="18" t="s">
        <v>2</v>
      </c>
      <c r="D105" s="169" t="s">
        <v>3</v>
      </c>
      <c r="E105" s="170"/>
      <c r="F105" s="6"/>
    </row>
    <row r="106" spans="2:6" ht="30" x14ac:dyDescent="0.25">
      <c r="B106" s="23" t="s">
        <v>151</v>
      </c>
      <c r="C106" s="197" t="s">
        <v>63</v>
      </c>
      <c r="D106" s="198" t="e">
        <f>IF(#REF!="CUMPLE","","NO CUMPLE CONDICIONES MINIMAS EXIGIDAS")</f>
        <v>#REF!</v>
      </c>
      <c r="E106" s="199"/>
      <c r="F106" s="6"/>
    </row>
    <row r="107" spans="2:6" x14ac:dyDescent="0.25">
      <c r="B107" s="23" t="s">
        <v>152</v>
      </c>
      <c r="C107" s="193"/>
      <c r="D107" s="200"/>
      <c r="E107" s="201"/>
      <c r="F107" s="6"/>
    </row>
    <row r="108" spans="2:6" x14ac:dyDescent="0.25">
      <c r="B108" s="23"/>
      <c r="C108" s="194"/>
      <c r="D108" s="202"/>
      <c r="E108" s="203"/>
      <c r="F108" s="6"/>
    </row>
    <row r="109" spans="2:6" x14ac:dyDescent="0.25">
      <c r="B109" s="24"/>
      <c r="C109" s="25"/>
      <c r="D109" s="26"/>
      <c r="E109" s="26"/>
      <c r="F109" s="6"/>
    </row>
    <row r="110" spans="2:6" ht="21" x14ac:dyDescent="0.25">
      <c r="B110" s="12" t="s">
        <v>97</v>
      </c>
      <c r="C110" s="13"/>
      <c r="D110" s="14"/>
      <c r="E110" s="15"/>
      <c r="F110" s="6"/>
    </row>
    <row r="111" spans="2:6" ht="30" x14ac:dyDescent="0.25">
      <c r="B111" s="7" t="s">
        <v>1</v>
      </c>
      <c r="C111" s="18" t="s">
        <v>2</v>
      </c>
      <c r="D111" s="169" t="s">
        <v>3</v>
      </c>
      <c r="E111" s="170"/>
      <c r="F111" s="6"/>
    </row>
    <row r="112" spans="2:6" ht="30" x14ac:dyDescent="0.25">
      <c r="B112" s="23" t="s">
        <v>96</v>
      </c>
      <c r="C112" s="192" t="s">
        <v>72</v>
      </c>
      <c r="D112" s="212" t="e">
        <f>IF(#REF!="CUMPLE","","NO CUMPLE CONDICIONES MINIMAS EXIGIDAS")</f>
        <v>#REF!</v>
      </c>
      <c r="E112" s="213"/>
      <c r="F112" s="6"/>
    </row>
    <row r="113" spans="2:6" ht="30" x14ac:dyDescent="0.25">
      <c r="B113" s="23" t="s">
        <v>98</v>
      </c>
      <c r="C113" s="193"/>
      <c r="D113" s="200"/>
      <c r="E113" s="201"/>
      <c r="F113" s="6"/>
    </row>
    <row r="114" spans="2:6" ht="15" customHeight="1" x14ac:dyDescent="0.25">
      <c r="B114" s="40" t="s">
        <v>27</v>
      </c>
      <c r="C114" s="193"/>
      <c r="D114" s="200"/>
      <c r="E114" s="201"/>
      <c r="F114" s="6"/>
    </row>
    <row r="115" spans="2:6" ht="30" x14ac:dyDescent="0.25">
      <c r="B115" s="40" t="s">
        <v>46</v>
      </c>
      <c r="C115" s="193"/>
      <c r="D115" s="200"/>
      <c r="E115" s="201"/>
      <c r="F115" s="6"/>
    </row>
    <row r="116" spans="2:6" x14ac:dyDescent="0.25">
      <c r="B116" s="40" t="s">
        <v>47</v>
      </c>
      <c r="C116" s="193"/>
      <c r="D116" s="200"/>
      <c r="E116" s="201"/>
      <c r="F116" s="6"/>
    </row>
    <row r="117" spans="2:6" x14ac:dyDescent="0.25">
      <c r="B117" s="40" t="s">
        <v>48</v>
      </c>
      <c r="C117" s="193"/>
      <c r="D117" s="200"/>
      <c r="E117" s="201"/>
      <c r="F117" s="6"/>
    </row>
    <row r="118" spans="2:6" x14ac:dyDescent="0.25">
      <c r="B118" s="40" t="s">
        <v>53</v>
      </c>
      <c r="C118" s="194"/>
      <c r="D118" s="202"/>
      <c r="E118" s="203"/>
      <c r="F118" s="6"/>
    </row>
    <row r="119" spans="2:6" ht="8.25" customHeight="1" x14ac:dyDescent="0.25">
      <c r="B119" s="24"/>
      <c r="C119" s="25"/>
      <c r="D119" s="26"/>
      <c r="E119" s="26"/>
      <c r="F119" s="6"/>
    </row>
    <row r="120" spans="2:6" ht="21" x14ac:dyDescent="0.25">
      <c r="B120" s="12" t="s">
        <v>28</v>
      </c>
      <c r="C120" s="13"/>
      <c r="D120" s="14"/>
      <c r="E120" s="15"/>
      <c r="F120" s="6"/>
    </row>
    <row r="121" spans="2:6" ht="30" x14ac:dyDescent="0.25">
      <c r="B121" s="7" t="s">
        <v>1</v>
      </c>
      <c r="C121" s="18" t="s">
        <v>2</v>
      </c>
      <c r="D121" s="169" t="s">
        <v>3</v>
      </c>
      <c r="E121" s="170"/>
      <c r="F121" s="6"/>
    </row>
    <row r="122" spans="2:6" ht="30" x14ac:dyDescent="0.25">
      <c r="B122" s="134" t="s">
        <v>100</v>
      </c>
      <c r="C122" s="214" t="s">
        <v>72</v>
      </c>
      <c r="D122" s="215" t="e">
        <f>IF(#REF!="CUMPLE","","NO CUMPLE CONDICIONES MÍNIMAS EXIGIDAS")</f>
        <v>#REF!</v>
      </c>
      <c r="E122" s="215"/>
      <c r="F122" s="6"/>
    </row>
    <row r="123" spans="2:6" x14ac:dyDescent="0.25">
      <c r="B123" s="134" t="s">
        <v>99</v>
      </c>
      <c r="C123" s="214"/>
      <c r="D123" s="215"/>
      <c r="E123" s="215"/>
      <c r="F123" s="6"/>
    </row>
    <row r="124" spans="2:6" ht="32.25" customHeight="1" x14ac:dyDescent="0.25">
      <c r="B124" s="134" t="s">
        <v>103</v>
      </c>
      <c r="C124" s="214"/>
      <c r="D124" s="215"/>
      <c r="E124" s="215"/>
      <c r="F124" s="6"/>
    </row>
    <row r="125" spans="2:6" ht="17.25" customHeight="1" x14ac:dyDescent="0.25">
      <c r="B125" s="134" t="s">
        <v>41</v>
      </c>
      <c r="C125" s="214"/>
      <c r="D125" s="215"/>
      <c r="E125" s="215"/>
      <c r="F125" s="6"/>
    </row>
    <row r="126" spans="2:6" ht="19.5" customHeight="1" x14ac:dyDescent="0.25">
      <c r="B126" s="24" t="s">
        <v>101</v>
      </c>
      <c r="C126" s="214"/>
      <c r="D126" s="215"/>
      <c r="E126" s="215"/>
      <c r="F126" s="6"/>
    </row>
    <row r="127" spans="2:6" ht="21" x14ac:dyDescent="0.25">
      <c r="B127" s="12" t="s">
        <v>29</v>
      </c>
      <c r="C127" s="13"/>
      <c r="D127" s="14"/>
      <c r="E127" s="15"/>
      <c r="F127" s="6"/>
    </row>
    <row r="128" spans="2:6" ht="30" x14ac:dyDescent="0.25">
      <c r="B128" s="7" t="s">
        <v>1</v>
      </c>
      <c r="C128" s="18" t="s">
        <v>2</v>
      </c>
      <c r="D128" s="169" t="s">
        <v>3</v>
      </c>
      <c r="E128" s="170"/>
      <c r="F128" s="6"/>
    </row>
    <row r="129" spans="2:6" x14ac:dyDescent="0.25">
      <c r="B129" s="40" t="s">
        <v>42</v>
      </c>
      <c r="C129" s="193"/>
      <c r="D129" s="176"/>
      <c r="E129" s="177"/>
      <c r="F129" s="6"/>
    </row>
    <row r="130" spans="2:6" x14ac:dyDescent="0.25">
      <c r="B130" s="40" t="s">
        <v>150</v>
      </c>
      <c r="C130" s="194"/>
      <c r="D130" s="178"/>
      <c r="E130" s="179"/>
      <c r="F130" s="6"/>
    </row>
    <row r="131" spans="2:6" ht="32.25" customHeight="1" thickBot="1" x14ac:dyDescent="0.3">
      <c r="B131" s="24"/>
      <c r="C131" s="25"/>
      <c r="D131" s="27"/>
      <c r="E131" s="27"/>
      <c r="F131" s="6"/>
    </row>
    <row r="132" spans="2:6" ht="50.25" customHeight="1" x14ac:dyDescent="0.25">
      <c r="B132" s="216" t="s">
        <v>57</v>
      </c>
      <c r="C132" s="217"/>
      <c r="D132" s="217"/>
      <c r="E132" s="218"/>
      <c r="F132" s="6"/>
    </row>
    <row r="133" spans="2:6" ht="36.75" customHeight="1" x14ac:dyDescent="0.25">
      <c r="B133" s="219" t="s">
        <v>102</v>
      </c>
      <c r="C133" s="220"/>
      <c r="D133" s="220"/>
      <c r="E133" s="221"/>
      <c r="F133" s="6"/>
    </row>
    <row r="134" spans="2:6" ht="112.5" customHeight="1" thickBot="1" x14ac:dyDescent="0.3">
      <c r="B134" s="209" t="s">
        <v>104</v>
      </c>
      <c r="C134" s="210"/>
      <c r="D134" s="210"/>
      <c r="E134" s="211"/>
      <c r="F134" s="6"/>
    </row>
    <row r="135" spans="2:6" x14ac:dyDescent="0.25">
      <c r="C135" s="2"/>
      <c r="F135" s="6"/>
    </row>
    <row r="136" spans="2:6" ht="21" customHeight="1" x14ac:dyDescent="0.25">
      <c r="B136" s="12" t="s">
        <v>109</v>
      </c>
      <c r="C136" s="28">
        <f>SUM(C138:C144)</f>
        <v>160</v>
      </c>
      <c r="D136" s="55"/>
      <c r="E136" s="15"/>
      <c r="F136" s="6"/>
    </row>
    <row r="137" spans="2:6" ht="30" x14ac:dyDescent="0.25">
      <c r="B137" s="7" t="s">
        <v>30</v>
      </c>
      <c r="C137" s="8" t="s">
        <v>31</v>
      </c>
      <c r="D137" s="52" t="s">
        <v>32</v>
      </c>
      <c r="E137" s="56" t="s">
        <v>3</v>
      </c>
      <c r="F137" s="6"/>
    </row>
    <row r="138" spans="2:6" ht="28.5" customHeight="1" x14ac:dyDescent="0.25">
      <c r="B138" s="47" t="s">
        <v>108</v>
      </c>
      <c r="C138" s="29">
        <v>40</v>
      </c>
      <c r="D138" s="59"/>
      <c r="E138" s="23"/>
      <c r="F138" s="6"/>
    </row>
    <row r="139" spans="2:6" x14ac:dyDescent="0.25">
      <c r="B139" s="48" t="s">
        <v>58</v>
      </c>
      <c r="C139" s="29">
        <v>30</v>
      </c>
      <c r="D139" s="59"/>
      <c r="E139" s="23"/>
      <c r="F139" s="6"/>
    </row>
    <row r="140" spans="2:6" x14ac:dyDescent="0.25">
      <c r="B140" s="47" t="s">
        <v>60</v>
      </c>
      <c r="C140" s="29">
        <v>30</v>
      </c>
      <c r="D140" s="59"/>
      <c r="E140" s="23"/>
      <c r="F140" s="6"/>
    </row>
    <row r="141" spans="2:6" x14ac:dyDescent="0.25">
      <c r="B141" s="47" t="s">
        <v>59</v>
      </c>
      <c r="C141" s="29">
        <v>20</v>
      </c>
      <c r="D141" s="59"/>
      <c r="E141" s="23"/>
      <c r="F141" s="6"/>
    </row>
    <row r="142" spans="2:6" x14ac:dyDescent="0.25">
      <c r="B142" s="47" t="s">
        <v>105</v>
      </c>
      <c r="C142" s="29">
        <v>20</v>
      </c>
      <c r="D142" s="59"/>
      <c r="E142" s="23"/>
      <c r="F142" s="6"/>
    </row>
    <row r="143" spans="2:6" x14ac:dyDescent="0.25">
      <c r="B143" s="47" t="s">
        <v>106</v>
      </c>
      <c r="C143" s="29">
        <v>10</v>
      </c>
      <c r="D143" s="59"/>
      <c r="E143" s="23"/>
      <c r="F143" s="6"/>
    </row>
    <row r="144" spans="2:6" ht="30" x14ac:dyDescent="0.25">
      <c r="B144" s="47" t="s">
        <v>107</v>
      </c>
      <c r="C144" s="29">
        <v>10</v>
      </c>
      <c r="D144" s="59"/>
      <c r="E144" s="23"/>
      <c r="F144" s="6"/>
    </row>
    <row r="145" spans="2:6" ht="11.25" customHeight="1" x14ac:dyDescent="0.25">
      <c r="B145" s="30"/>
      <c r="C145" s="30"/>
      <c r="D145" s="24"/>
      <c r="E145" s="24"/>
      <c r="F145" s="6"/>
    </row>
    <row r="146" spans="2:6" ht="19.5" x14ac:dyDescent="0.25">
      <c r="B146" s="31" t="s">
        <v>33</v>
      </c>
      <c r="C146" s="28">
        <f>SUM(C148:C150)</f>
        <v>100</v>
      </c>
      <c r="D146" s="14"/>
      <c r="E146" s="15"/>
      <c r="F146" s="6"/>
    </row>
    <row r="147" spans="2:6" ht="37.5" customHeight="1" x14ac:dyDescent="0.25">
      <c r="B147" s="7" t="s">
        <v>30</v>
      </c>
      <c r="C147" s="8" t="s">
        <v>31</v>
      </c>
      <c r="D147" s="52" t="s">
        <v>32</v>
      </c>
      <c r="E147" s="56" t="s">
        <v>3</v>
      </c>
      <c r="F147" s="6"/>
    </row>
    <row r="148" spans="2:6" ht="19.5" customHeight="1" x14ac:dyDescent="0.25">
      <c r="B148" s="47" t="s">
        <v>110</v>
      </c>
      <c r="C148" s="29">
        <v>30</v>
      </c>
      <c r="D148" s="23"/>
      <c r="E148" s="23"/>
      <c r="F148" s="6"/>
    </row>
    <row r="149" spans="2:6" ht="26.25" customHeight="1" x14ac:dyDescent="0.25">
      <c r="B149" s="47" t="s">
        <v>61</v>
      </c>
      <c r="C149" s="29">
        <v>30</v>
      </c>
      <c r="D149" s="23"/>
      <c r="E149" s="23"/>
      <c r="F149" s="6"/>
    </row>
    <row r="150" spans="2:6" x14ac:dyDescent="0.25">
      <c r="B150" s="49" t="s">
        <v>112</v>
      </c>
      <c r="C150" s="29">
        <v>40</v>
      </c>
      <c r="D150" s="23"/>
      <c r="E150" s="23"/>
      <c r="F150" s="6"/>
    </row>
    <row r="151" spans="2:6" ht="3" customHeight="1" x14ac:dyDescent="0.25">
      <c r="F151" s="6"/>
    </row>
    <row r="152" spans="2:6" ht="18.75" x14ac:dyDescent="0.25">
      <c r="B152" s="32" t="s">
        <v>111</v>
      </c>
      <c r="C152" s="28">
        <f>SUM(C154:C154)</f>
        <v>30</v>
      </c>
      <c r="D152" s="14"/>
      <c r="E152" s="15"/>
      <c r="F152" s="6"/>
    </row>
    <row r="153" spans="2:6" ht="30" x14ac:dyDescent="0.25">
      <c r="B153" s="7" t="s">
        <v>30</v>
      </c>
      <c r="C153" s="8" t="s">
        <v>31</v>
      </c>
      <c r="D153" s="52" t="s">
        <v>32</v>
      </c>
      <c r="E153" s="56" t="s">
        <v>3</v>
      </c>
      <c r="F153" s="6"/>
    </row>
    <row r="154" spans="2:6" ht="30" x14ac:dyDescent="0.25">
      <c r="B154" s="23" t="s">
        <v>55</v>
      </c>
      <c r="C154" s="29">
        <v>30</v>
      </c>
      <c r="D154" s="23"/>
      <c r="E154" s="23"/>
      <c r="F154" s="6"/>
    </row>
    <row r="155" spans="2:6" x14ac:dyDescent="0.25">
      <c r="F155" s="6"/>
    </row>
    <row r="156" spans="2:6" ht="18.75" x14ac:dyDescent="0.25">
      <c r="B156" s="32" t="s">
        <v>115</v>
      </c>
      <c r="C156" s="28">
        <f>SUM(C158:C158)</f>
        <v>30</v>
      </c>
      <c r="D156" s="14"/>
      <c r="E156" s="15"/>
      <c r="F156" s="6"/>
    </row>
    <row r="157" spans="2:6" ht="30" x14ac:dyDescent="0.25">
      <c r="B157" s="7" t="s">
        <v>30</v>
      </c>
      <c r="C157" s="8" t="s">
        <v>31</v>
      </c>
      <c r="D157" s="8" t="s">
        <v>32</v>
      </c>
      <c r="E157" s="56" t="s">
        <v>3</v>
      </c>
      <c r="F157" s="6"/>
    </row>
    <row r="158" spans="2:6" ht="30" x14ac:dyDescent="0.25">
      <c r="B158" s="23" t="s">
        <v>113</v>
      </c>
      <c r="C158" s="29">
        <v>30</v>
      </c>
      <c r="D158" s="23"/>
      <c r="E158" s="23"/>
      <c r="F158" s="6"/>
    </row>
    <row r="159" spans="2:6" x14ac:dyDescent="0.25">
      <c r="F159" s="6"/>
    </row>
    <row r="160" spans="2:6" ht="21" x14ac:dyDescent="0.25">
      <c r="B160" s="12" t="s">
        <v>114</v>
      </c>
      <c r="C160" s="28">
        <f>SUM(C162:C165)</f>
        <v>80</v>
      </c>
      <c r="D160" s="14"/>
      <c r="E160" s="15"/>
      <c r="F160" s="6"/>
    </row>
    <row r="161" spans="1:6" ht="60" x14ac:dyDescent="0.25">
      <c r="B161" s="50" t="s">
        <v>120</v>
      </c>
      <c r="C161" s="8" t="s">
        <v>31</v>
      </c>
      <c r="D161" s="8" t="s">
        <v>32</v>
      </c>
      <c r="E161" s="56" t="s">
        <v>3</v>
      </c>
      <c r="F161" s="6"/>
    </row>
    <row r="162" spans="1:6" ht="23.25" customHeight="1" x14ac:dyDescent="0.25">
      <c r="B162" s="38" t="s">
        <v>49</v>
      </c>
      <c r="C162" s="29">
        <v>20</v>
      </c>
      <c r="D162" s="23"/>
      <c r="E162" s="23"/>
      <c r="F162" s="6"/>
    </row>
    <row r="163" spans="1:6" ht="23.25" customHeight="1" x14ac:dyDescent="0.25">
      <c r="B163" s="38" t="s">
        <v>50</v>
      </c>
      <c r="C163" s="29">
        <v>20</v>
      </c>
      <c r="D163" s="23"/>
      <c r="E163" s="23"/>
      <c r="F163" s="6"/>
    </row>
    <row r="164" spans="1:6" ht="23.25" customHeight="1" x14ac:dyDescent="0.25">
      <c r="B164" s="38" t="s">
        <v>62</v>
      </c>
      <c r="C164" s="29">
        <v>20</v>
      </c>
      <c r="D164" s="23"/>
      <c r="E164" s="23"/>
      <c r="F164" s="6"/>
    </row>
    <row r="165" spans="1:6" ht="23.25" customHeight="1" x14ac:dyDescent="0.25">
      <c r="B165" s="38" t="s">
        <v>51</v>
      </c>
      <c r="C165" s="29">
        <v>20</v>
      </c>
      <c r="D165" s="23"/>
      <c r="E165" s="23"/>
      <c r="F165" s="6"/>
    </row>
    <row r="166" spans="1:6" ht="14.25" customHeight="1" x14ac:dyDescent="0.25">
      <c r="F166" s="6"/>
    </row>
    <row r="167" spans="1:6" s="36" customFormat="1" ht="20.25" customHeight="1" x14ac:dyDescent="0.3">
      <c r="A167" s="1"/>
      <c r="B167" s="33" t="s">
        <v>34</v>
      </c>
      <c r="C167" s="34"/>
      <c r="D167" s="35"/>
      <c r="E167" s="35"/>
      <c r="F167" s="6"/>
    </row>
    <row r="168" spans="1:6" s="36" customFormat="1" ht="20.25" customHeight="1" x14ac:dyDescent="0.3">
      <c r="A168" s="1"/>
      <c r="B168" s="33" t="s">
        <v>35</v>
      </c>
      <c r="C168" s="34"/>
      <c r="D168" s="35"/>
      <c r="E168" s="35"/>
      <c r="F168" s="6"/>
    </row>
    <row r="169" spans="1:6" s="36" customFormat="1" ht="20.25" customHeight="1" x14ac:dyDescent="0.3">
      <c r="A169" s="1"/>
      <c r="B169" s="33" t="s">
        <v>37</v>
      </c>
      <c r="C169" s="34"/>
      <c r="D169" s="35"/>
      <c r="E169" s="35"/>
      <c r="F169" s="6"/>
    </row>
    <row r="170" spans="1:6" s="36" customFormat="1" ht="20.25" customHeight="1" x14ac:dyDescent="0.3">
      <c r="B170" s="33" t="s">
        <v>36</v>
      </c>
      <c r="C170" s="34"/>
      <c r="D170" s="35"/>
      <c r="E170" s="35"/>
      <c r="F170" s="6"/>
    </row>
    <row r="171" spans="1:6" s="36" customFormat="1" ht="20.25" customHeight="1" x14ac:dyDescent="0.3">
      <c r="B171" s="33" t="s">
        <v>38</v>
      </c>
      <c r="C171" s="34"/>
      <c r="D171" s="35"/>
      <c r="E171" s="35"/>
      <c r="F171" s="6"/>
    </row>
  </sheetData>
  <sortState ref="B159:F167">
    <sortCondition descending="1" ref="C159:C167"/>
  </sortState>
  <mergeCells count="57">
    <mergeCell ref="D112:E118"/>
    <mergeCell ref="C122:C126"/>
    <mergeCell ref="D122:E126"/>
    <mergeCell ref="B132:E132"/>
    <mergeCell ref="B133:E133"/>
    <mergeCell ref="B134:E134"/>
    <mergeCell ref="D121:E121"/>
    <mergeCell ref="D128:E128"/>
    <mergeCell ref="C129:C130"/>
    <mergeCell ref="D129:E130"/>
    <mergeCell ref="D101:E101"/>
    <mergeCell ref="D102:E102"/>
    <mergeCell ref="D105:E105"/>
    <mergeCell ref="C106:C108"/>
    <mergeCell ref="D106:E108"/>
    <mergeCell ref="D111:E111"/>
    <mergeCell ref="C112:C118"/>
    <mergeCell ref="D57:E57"/>
    <mergeCell ref="D65:E65"/>
    <mergeCell ref="C58:C62"/>
    <mergeCell ref="C96:C98"/>
    <mergeCell ref="D96:E98"/>
    <mergeCell ref="D73:E73"/>
    <mergeCell ref="D84:E84"/>
    <mergeCell ref="C85:C86"/>
    <mergeCell ref="D85:E86"/>
    <mergeCell ref="D89:E89"/>
    <mergeCell ref="C90:C92"/>
    <mergeCell ref="D90:E92"/>
    <mergeCell ref="D95:E95"/>
    <mergeCell ref="D58:E62"/>
    <mergeCell ref="C42:C45"/>
    <mergeCell ref="D42:E45"/>
    <mergeCell ref="D48:E48"/>
    <mergeCell ref="C49:C54"/>
    <mergeCell ref="D49:E54"/>
    <mergeCell ref="B3:E3"/>
    <mergeCell ref="B5:E5"/>
    <mergeCell ref="B6:E6"/>
    <mergeCell ref="B8:E8"/>
    <mergeCell ref="B10:E10"/>
    <mergeCell ref="C74:C81"/>
    <mergeCell ref="D74:E81"/>
    <mergeCell ref="C66:C70"/>
    <mergeCell ref="D66:E70"/>
    <mergeCell ref="D11:E11"/>
    <mergeCell ref="D41:E41"/>
    <mergeCell ref="C12:C19"/>
    <mergeCell ref="D12:E19"/>
    <mergeCell ref="B21:E21"/>
    <mergeCell ref="D22:E22"/>
    <mergeCell ref="C23:C28"/>
    <mergeCell ref="D23:E28"/>
    <mergeCell ref="D31:E31"/>
    <mergeCell ref="B30:E30"/>
    <mergeCell ref="C34:C38"/>
    <mergeCell ref="D34:E38"/>
  </mergeCells>
  <printOptions horizontalCentered="1"/>
  <pageMargins left="0.47244094488188981" right="0.47244094488188981" top="0.78740157480314965" bottom="0.78740157480314965" header="0.31496062992125984" footer="0.31496062992125984"/>
  <pageSetup scale="57" fitToHeight="0" orientation="portrait" r:id="rId1"/>
  <headerFooter>
    <oddFooter>Página &amp;P</oddFooter>
  </headerFooter>
  <rowBreaks count="1" manualBreakCount="1">
    <brk id="131" min="1" max="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2"/>
  <sheetViews>
    <sheetView showGridLines="0" topLeftCell="A40" zoomScale="120" zoomScaleNormal="120" workbookViewId="0">
      <selection activeCell="F62" sqref="F62"/>
    </sheetView>
  </sheetViews>
  <sheetFormatPr baseColWidth="10" defaultColWidth="11.42578125" defaultRowHeight="15" x14ac:dyDescent="0.25"/>
  <cols>
    <col min="1" max="1" width="2.5703125" style="1" customWidth="1"/>
    <col min="2" max="2" width="63.7109375" style="2" customWidth="1"/>
    <col min="3" max="3" width="7.140625" style="3" bestFit="1" customWidth="1"/>
    <col min="4" max="4" width="12.28515625" style="3" customWidth="1"/>
    <col min="5" max="7" width="7.7109375" style="4" customWidth="1"/>
    <col min="8" max="15" width="7.7109375" style="1" customWidth="1"/>
    <col min="16" max="16" width="7.7109375" style="1" bestFit="1" customWidth="1"/>
    <col min="17" max="20" width="4" style="1" bestFit="1" customWidth="1"/>
    <col min="21" max="16384" width="11.42578125" style="1"/>
  </cols>
  <sheetData>
    <row r="2" spans="1:20" ht="24.6" customHeight="1" x14ac:dyDescent="0.25">
      <c r="B2" s="157" t="s">
        <v>40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20" ht="24.75" customHeight="1" thickBot="1" x14ac:dyDescent="0.3"/>
    <row r="4" spans="1:20" ht="23.25" customHeight="1" x14ac:dyDescent="0.25">
      <c r="B4" s="159" t="s">
        <v>39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</row>
    <row r="5" spans="1:20" ht="15.75" thickBot="1" x14ac:dyDescent="0.3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4"/>
    </row>
    <row r="6" spans="1:20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0" ht="21" x14ac:dyDescent="0.25">
      <c r="B7" s="244" t="s">
        <v>69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20" ht="20.25" customHeight="1" x14ac:dyDescent="0.25">
      <c r="B8" s="24"/>
      <c r="C8" s="25"/>
      <c r="D8" s="25"/>
      <c r="E8" s="27"/>
      <c r="F8" s="27"/>
      <c r="G8" s="6"/>
    </row>
    <row r="9" spans="1:20" ht="15.75" thickBot="1" x14ac:dyDescent="0.3">
      <c r="C9" s="2"/>
      <c r="D9" s="2"/>
      <c r="G9" s="6"/>
    </row>
    <row r="10" spans="1:20" ht="33" customHeight="1" thickBot="1" x14ac:dyDescent="0.3">
      <c r="B10" s="62" t="s">
        <v>117</v>
      </c>
      <c r="C10" s="67">
        <f>SUM(C12:C18)</f>
        <v>160</v>
      </c>
      <c r="D10" s="247" t="s">
        <v>65</v>
      </c>
      <c r="E10" s="248"/>
      <c r="F10" s="248"/>
      <c r="G10" s="248"/>
      <c r="H10" s="249" t="s">
        <v>66</v>
      </c>
      <c r="I10" s="249"/>
      <c r="J10" s="249"/>
      <c r="K10" s="249"/>
      <c r="L10" s="249" t="s">
        <v>67</v>
      </c>
      <c r="M10" s="249"/>
      <c r="N10" s="249"/>
      <c r="O10" s="250"/>
      <c r="P10" s="68">
        <v>1</v>
      </c>
      <c r="Q10" s="29">
        <v>2</v>
      </c>
      <c r="R10" s="29">
        <v>3</v>
      </c>
      <c r="S10" s="29">
        <v>4</v>
      </c>
      <c r="T10" s="29">
        <v>5</v>
      </c>
    </row>
    <row r="11" spans="1:20" ht="30.75" thickBot="1" x14ac:dyDescent="0.3">
      <c r="B11" s="63" t="s">
        <v>30</v>
      </c>
      <c r="C11" s="69" t="s">
        <v>31</v>
      </c>
      <c r="D11" s="70" t="s">
        <v>116</v>
      </c>
      <c r="E11" s="71" t="s">
        <v>116</v>
      </c>
      <c r="F11" s="72" t="s">
        <v>116</v>
      </c>
      <c r="G11" s="73" t="s">
        <v>116</v>
      </c>
      <c r="H11" s="74" t="s">
        <v>116</v>
      </c>
      <c r="I11" s="71" t="s">
        <v>116</v>
      </c>
      <c r="J11" s="72" t="s">
        <v>116</v>
      </c>
      <c r="K11" s="73" t="s">
        <v>116</v>
      </c>
      <c r="L11" s="74" t="s">
        <v>116</v>
      </c>
      <c r="M11" s="71" t="s">
        <v>116</v>
      </c>
      <c r="N11" s="72" t="s">
        <v>116</v>
      </c>
      <c r="O11" s="73" t="s">
        <v>116</v>
      </c>
      <c r="P11" s="60">
        <v>1</v>
      </c>
      <c r="Q11" s="60">
        <v>0.8</v>
      </c>
      <c r="R11" s="60">
        <v>0.6</v>
      </c>
      <c r="S11" s="60">
        <v>0.4</v>
      </c>
      <c r="T11" s="60">
        <v>0.4</v>
      </c>
    </row>
    <row r="12" spans="1:20" ht="45" x14ac:dyDescent="0.25">
      <c r="B12" s="47" t="s">
        <v>108</v>
      </c>
      <c r="C12" s="29">
        <v>40</v>
      </c>
      <c r="D12" s="87"/>
      <c r="E12" s="54"/>
      <c r="F12" s="54"/>
      <c r="G12" s="88"/>
      <c r="H12" s="100"/>
      <c r="I12" s="101"/>
      <c r="J12" s="101"/>
      <c r="K12" s="102"/>
      <c r="L12" s="100"/>
      <c r="M12" s="101"/>
      <c r="N12" s="101"/>
      <c r="O12" s="102"/>
    </row>
    <row r="13" spans="1:20" x14ac:dyDescent="0.25">
      <c r="B13" s="48" t="s">
        <v>58</v>
      </c>
      <c r="C13" s="29">
        <v>30</v>
      </c>
      <c r="D13" s="84"/>
      <c r="E13" s="51"/>
      <c r="F13" s="51"/>
      <c r="G13" s="79"/>
      <c r="H13" s="103"/>
      <c r="I13" s="104"/>
      <c r="J13" s="104"/>
      <c r="K13" s="105"/>
      <c r="L13" s="103"/>
      <c r="M13" s="104"/>
      <c r="N13" s="104"/>
      <c r="O13" s="105"/>
    </row>
    <row r="14" spans="1:20" x14ac:dyDescent="0.25">
      <c r="B14" s="47" t="s">
        <v>60</v>
      </c>
      <c r="C14" s="29">
        <v>30</v>
      </c>
      <c r="D14" s="84"/>
      <c r="E14" s="51"/>
      <c r="F14" s="51"/>
      <c r="G14" s="79"/>
      <c r="H14" s="103"/>
      <c r="I14" s="104"/>
      <c r="J14" s="104"/>
      <c r="K14" s="105"/>
      <c r="L14" s="103"/>
      <c r="M14" s="104"/>
      <c r="N14" s="104"/>
      <c r="O14" s="105"/>
    </row>
    <row r="15" spans="1:20" x14ac:dyDescent="0.25">
      <c r="B15" s="47" t="s">
        <v>59</v>
      </c>
      <c r="C15" s="29">
        <v>20</v>
      </c>
      <c r="D15" s="84"/>
      <c r="E15" s="51"/>
      <c r="F15" s="51"/>
      <c r="G15" s="79"/>
      <c r="H15" s="103"/>
      <c r="I15" s="104"/>
      <c r="J15" s="104"/>
      <c r="K15" s="105"/>
      <c r="L15" s="103"/>
      <c r="M15" s="104"/>
      <c r="N15" s="104"/>
      <c r="O15" s="105"/>
    </row>
    <row r="16" spans="1:20" ht="30" x14ac:dyDescent="0.25">
      <c r="B16" s="47" t="s">
        <v>105</v>
      </c>
      <c r="C16" s="29">
        <v>20</v>
      </c>
      <c r="D16" s="84"/>
      <c r="E16" s="51"/>
      <c r="F16" s="51"/>
      <c r="G16" s="79"/>
      <c r="H16" s="103"/>
      <c r="I16" s="104"/>
      <c r="J16" s="104"/>
      <c r="K16" s="105"/>
      <c r="L16" s="103"/>
      <c r="M16" s="104"/>
      <c r="N16" s="104"/>
      <c r="O16" s="105"/>
    </row>
    <row r="17" spans="2:20" ht="30" x14ac:dyDescent="0.25">
      <c r="B17" s="47" t="s">
        <v>106</v>
      </c>
      <c r="C17" s="29">
        <v>10</v>
      </c>
      <c r="D17" s="84"/>
      <c r="E17" s="51"/>
      <c r="F17" s="51"/>
      <c r="G17" s="79"/>
      <c r="H17" s="103"/>
      <c r="I17" s="104"/>
      <c r="J17" s="104"/>
      <c r="K17" s="105"/>
      <c r="L17" s="103"/>
      <c r="M17" s="104"/>
      <c r="N17" s="104"/>
      <c r="O17" s="105"/>
    </row>
    <row r="18" spans="2:20" ht="45.75" thickBot="1" x14ac:dyDescent="0.3">
      <c r="B18" s="47" t="s">
        <v>107</v>
      </c>
      <c r="C18" s="29">
        <v>10</v>
      </c>
      <c r="D18" s="84"/>
      <c r="E18" s="51"/>
      <c r="F18" s="51"/>
      <c r="G18" s="79"/>
      <c r="H18" s="103"/>
      <c r="I18" s="104"/>
      <c r="J18" s="104"/>
      <c r="K18" s="105"/>
      <c r="L18" s="103"/>
      <c r="M18" s="104"/>
      <c r="N18" s="104"/>
      <c r="O18" s="105"/>
    </row>
    <row r="19" spans="2:20" ht="21" customHeight="1" thickBot="1" x14ac:dyDescent="0.3">
      <c r="B19" s="30"/>
      <c r="C19" s="30"/>
      <c r="D19" s="30"/>
      <c r="E19" s="24"/>
      <c r="F19" s="24"/>
      <c r="G19" s="6"/>
      <c r="H19" s="109"/>
      <c r="I19" s="109"/>
      <c r="J19" s="235" t="s">
        <v>70</v>
      </c>
      <c r="K19" s="236"/>
      <c r="L19" s="119">
        <f>SUM(L12:L18)</f>
        <v>0</v>
      </c>
      <c r="M19" s="120">
        <f>SUM(M12:M18)</f>
        <v>0</v>
      </c>
      <c r="N19" s="120">
        <f>SUM(N12:N18)</f>
        <v>0</v>
      </c>
      <c r="O19" s="121">
        <f>SUM(O12:O18)</f>
        <v>0</v>
      </c>
    </row>
    <row r="20" spans="2:20" ht="11.25" customHeight="1" thickBot="1" x14ac:dyDescent="0.3">
      <c r="B20" s="30"/>
      <c r="C20" s="30"/>
      <c r="D20" s="30"/>
      <c r="E20" s="24"/>
      <c r="F20" s="24"/>
      <c r="G20" s="6"/>
    </row>
    <row r="21" spans="2:20" ht="39.75" customHeight="1" thickBot="1" x14ac:dyDescent="0.3">
      <c r="B21" s="62" t="s">
        <v>68</v>
      </c>
      <c r="C21" s="76">
        <f>SUM(C23:C25)</f>
        <v>100</v>
      </c>
      <c r="D21" s="241" t="s">
        <v>65</v>
      </c>
      <c r="E21" s="242"/>
      <c r="F21" s="242"/>
      <c r="G21" s="242"/>
      <c r="H21" s="239" t="s">
        <v>66</v>
      </c>
      <c r="I21" s="239"/>
      <c r="J21" s="239"/>
      <c r="K21" s="239"/>
      <c r="L21" s="239" t="s">
        <v>67</v>
      </c>
      <c r="M21" s="239"/>
      <c r="N21" s="239"/>
      <c r="O21" s="240"/>
      <c r="P21" s="68">
        <v>1</v>
      </c>
      <c r="Q21" s="29">
        <v>2</v>
      </c>
      <c r="R21" s="29">
        <v>3</v>
      </c>
      <c r="S21" s="29">
        <v>4</v>
      </c>
      <c r="T21" s="29">
        <v>5</v>
      </c>
    </row>
    <row r="22" spans="2:20" ht="37.5" customHeight="1" thickBot="1" x14ac:dyDescent="0.3">
      <c r="B22" s="63" t="s">
        <v>30</v>
      </c>
      <c r="C22" s="69" t="s">
        <v>31</v>
      </c>
      <c r="D22" s="70" t="s">
        <v>116</v>
      </c>
      <c r="E22" s="71" t="s">
        <v>116</v>
      </c>
      <c r="F22" s="72" t="s">
        <v>116</v>
      </c>
      <c r="G22" s="73" t="s">
        <v>116</v>
      </c>
      <c r="H22" s="74" t="s">
        <v>116</v>
      </c>
      <c r="I22" s="71" t="s">
        <v>116</v>
      </c>
      <c r="J22" s="72" t="s">
        <v>116</v>
      </c>
      <c r="K22" s="73" t="s">
        <v>116</v>
      </c>
      <c r="L22" s="74" t="s">
        <v>116</v>
      </c>
      <c r="M22" s="71" t="s">
        <v>116</v>
      </c>
      <c r="N22" s="72" t="s">
        <v>116</v>
      </c>
      <c r="O22" s="73" t="s">
        <v>116</v>
      </c>
      <c r="P22" s="60">
        <v>1</v>
      </c>
      <c r="Q22" s="60">
        <v>0.8</v>
      </c>
      <c r="R22" s="60">
        <v>0.6</v>
      </c>
      <c r="S22" s="60">
        <v>0.4</v>
      </c>
      <c r="T22" s="60">
        <v>0.4</v>
      </c>
    </row>
    <row r="23" spans="2:20" ht="32.25" customHeight="1" x14ac:dyDescent="0.25">
      <c r="B23" s="47" t="s">
        <v>110</v>
      </c>
      <c r="C23" s="29">
        <v>30</v>
      </c>
      <c r="D23" s="87"/>
      <c r="E23" s="54"/>
      <c r="F23" s="54"/>
      <c r="G23" s="88"/>
      <c r="H23" s="100"/>
      <c r="I23" s="101"/>
      <c r="J23" s="101"/>
      <c r="K23" s="102"/>
      <c r="L23" s="100"/>
      <c r="M23" s="101"/>
      <c r="N23" s="101"/>
      <c r="O23" s="102"/>
    </row>
    <row r="24" spans="2:20" ht="60" x14ac:dyDescent="0.25">
      <c r="B24" s="47" t="s">
        <v>61</v>
      </c>
      <c r="C24" s="29">
        <v>30</v>
      </c>
      <c r="D24" s="84"/>
      <c r="E24" s="51"/>
      <c r="F24" s="51"/>
      <c r="G24" s="79"/>
      <c r="H24" s="103"/>
      <c r="I24" s="104"/>
      <c r="J24" s="104"/>
      <c r="K24" s="105"/>
      <c r="L24" s="103"/>
      <c r="M24" s="104"/>
      <c r="N24" s="104"/>
      <c r="O24" s="105"/>
    </row>
    <row r="25" spans="2:20" ht="15.75" thickBot="1" x14ac:dyDescent="0.3">
      <c r="B25" s="49" t="s">
        <v>112</v>
      </c>
      <c r="C25" s="29">
        <v>40</v>
      </c>
      <c r="D25" s="85"/>
      <c r="E25" s="86"/>
      <c r="F25" s="86"/>
      <c r="G25" s="80"/>
      <c r="H25" s="106"/>
      <c r="I25" s="107"/>
      <c r="J25" s="107"/>
      <c r="K25" s="108"/>
      <c r="L25" s="106"/>
      <c r="M25" s="107"/>
      <c r="N25" s="107"/>
      <c r="O25" s="108"/>
    </row>
    <row r="26" spans="2:20" ht="15.75" thickBot="1" x14ac:dyDescent="0.3">
      <c r="G26" s="6"/>
      <c r="J26" s="237" t="s">
        <v>70</v>
      </c>
      <c r="K26" s="238"/>
      <c r="L26" s="97">
        <f>SUM(L23:L25)</f>
        <v>0</v>
      </c>
      <c r="M26" s="98">
        <f t="shared" ref="M26:O26" si="0">SUM(M23:M25)</f>
        <v>0</v>
      </c>
      <c r="N26" s="98">
        <f t="shared" si="0"/>
        <v>0</v>
      </c>
      <c r="O26" s="99">
        <f t="shared" si="0"/>
        <v>0</v>
      </c>
    </row>
    <row r="27" spans="2:20" ht="15.75" thickBot="1" x14ac:dyDescent="0.3">
      <c r="G27" s="6"/>
    </row>
    <row r="28" spans="2:20" ht="32.25" customHeight="1" thickBot="1" x14ac:dyDescent="0.3">
      <c r="B28" s="66" t="s">
        <v>118</v>
      </c>
      <c r="C28" s="76">
        <f>SUM(C30:C30)</f>
        <v>30</v>
      </c>
      <c r="D28" s="242" t="s">
        <v>65</v>
      </c>
      <c r="E28" s="242"/>
      <c r="F28" s="242"/>
      <c r="G28" s="242"/>
      <c r="H28" s="239" t="s">
        <v>66</v>
      </c>
      <c r="I28" s="239"/>
      <c r="J28" s="239"/>
      <c r="K28" s="239"/>
      <c r="L28" s="239" t="s">
        <v>67</v>
      </c>
      <c r="M28" s="239"/>
      <c r="N28" s="239"/>
      <c r="O28" s="240"/>
      <c r="P28" s="68">
        <v>1</v>
      </c>
      <c r="Q28" s="29">
        <v>2</v>
      </c>
      <c r="R28" s="29">
        <v>3</v>
      </c>
      <c r="S28" s="29">
        <v>4</v>
      </c>
      <c r="T28" s="29">
        <v>5</v>
      </c>
    </row>
    <row r="29" spans="2:20" ht="30.75" thickBot="1" x14ac:dyDescent="0.3">
      <c r="B29" s="65" t="s">
        <v>30</v>
      </c>
      <c r="C29" s="69" t="s">
        <v>31</v>
      </c>
      <c r="D29" s="70" t="s">
        <v>116</v>
      </c>
      <c r="E29" s="71" t="s">
        <v>116</v>
      </c>
      <c r="F29" s="72" t="s">
        <v>116</v>
      </c>
      <c r="G29" s="73" t="s">
        <v>116</v>
      </c>
      <c r="H29" s="74" t="s">
        <v>116</v>
      </c>
      <c r="I29" s="71" t="s">
        <v>116</v>
      </c>
      <c r="J29" s="72" t="s">
        <v>116</v>
      </c>
      <c r="K29" s="73" t="s">
        <v>116</v>
      </c>
      <c r="L29" s="74" t="s">
        <v>116</v>
      </c>
      <c r="M29" s="71" t="s">
        <v>116</v>
      </c>
      <c r="N29" s="72" t="s">
        <v>116</v>
      </c>
      <c r="O29" s="73" t="s">
        <v>116</v>
      </c>
      <c r="P29" s="60">
        <v>1</v>
      </c>
      <c r="Q29" s="60">
        <v>0.8</v>
      </c>
      <c r="R29" s="60">
        <v>0.6</v>
      </c>
      <c r="S29" s="60">
        <v>0.4</v>
      </c>
      <c r="T29" s="60">
        <v>0.4</v>
      </c>
    </row>
    <row r="30" spans="2:20" ht="60.75" thickBot="1" x14ac:dyDescent="0.3">
      <c r="B30" s="23" t="s">
        <v>55</v>
      </c>
      <c r="C30" s="29">
        <v>30</v>
      </c>
      <c r="D30" s="81"/>
      <c r="E30" s="82"/>
      <c r="F30" s="82"/>
      <c r="G30" s="83"/>
      <c r="H30" s="110"/>
      <c r="I30" s="111"/>
      <c r="J30" s="111"/>
      <c r="K30" s="112"/>
      <c r="L30" s="110"/>
      <c r="M30" s="111"/>
      <c r="N30" s="111"/>
      <c r="O30" s="112"/>
    </row>
    <row r="31" spans="2:20" ht="15.75" thickBot="1" x14ac:dyDescent="0.3">
      <c r="G31" s="6"/>
      <c r="J31" s="237" t="s">
        <v>70</v>
      </c>
      <c r="K31" s="238"/>
      <c r="L31" s="97">
        <f>SUM(L30)</f>
        <v>0</v>
      </c>
      <c r="M31" s="98">
        <f>SUM(M30)</f>
        <v>0</v>
      </c>
      <c r="N31" s="98">
        <f>SUM(N30)</f>
        <v>0</v>
      </c>
      <c r="O31" s="99">
        <f>SUM(O30)</f>
        <v>0</v>
      </c>
    </row>
    <row r="32" spans="2:20" ht="15.75" thickBot="1" x14ac:dyDescent="0.3">
      <c r="G32" s="6"/>
    </row>
    <row r="33" spans="1:20" ht="32.25" thickBot="1" x14ac:dyDescent="0.3">
      <c r="B33" s="62" t="s">
        <v>119</v>
      </c>
      <c r="C33" s="76">
        <f>SUM(C35:C35)</f>
        <v>30</v>
      </c>
      <c r="D33" s="242" t="s">
        <v>65</v>
      </c>
      <c r="E33" s="242"/>
      <c r="F33" s="242"/>
      <c r="G33" s="242"/>
      <c r="H33" s="239" t="s">
        <v>66</v>
      </c>
      <c r="I33" s="239"/>
      <c r="J33" s="239"/>
      <c r="K33" s="239"/>
      <c r="L33" s="239" t="s">
        <v>67</v>
      </c>
      <c r="M33" s="239"/>
      <c r="N33" s="239"/>
      <c r="O33" s="240"/>
      <c r="P33" s="68">
        <v>1</v>
      </c>
      <c r="Q33" s="29">
        <v>2</v>
      </c>
      <c r="R33" s="29">
        <v>3</v>
      </c>
      <c r="S33" s="29">
        <v>4</v>
      </c>
      <c r="T33" s="29">
        <v>5</v>
      </c>
    </row>
    <row r="34" spans="1:20" ht="30.75" thickBot="1" x14ac:dyDescent="0.3">
      <c r="B34" s="63" t="s">
        <v>30</v>
      </c>
      <c r="C34" s="75" t="s">
        <v>31</v>
      </c>
      <c r="D34" s="70" t="s">
        <v>116</v>
      </c>
      <c r="E34" s="71" t="s">
        <v>116</v>
      </c>
      <c r="F34" s="72" t="s">
        <v>116</v>
      </c>
      <c r="G34" s="73" t="s">
        <v>116</v>
      </c>
      <c r="H34" s="74" t="s">
        <v>116</v>
      </c>
      <c r="I34" s="71" t="s">
        <v>116</v>
      </c>
      <c r="J34" s="72" t="s">
        <v>116</v>
      </c>
      <c r="K34" s="73" t="s">
        <v>116</v>
      </c>
      <c r="L34" s="74" t="s">
        <v>116</v>
      </c>
      <c r="M34" s="71" t="s">
        <v>116</v>
      </c>
      <c r="N34" s="72" t="s">
        <v>116</v>
      </c>
      <c r="O34" s="73" t="s">
        <v>116</v>
      </c>
      <c r="P34" s="60">
        <v>1</v>
      </c>
      <c r="Q34" s="60">
        <v>0.8</v>
      </c>
      <c r="R34" s="60">
        <v>0.6</v>
      </c>
      <c r="S34" s="60">
        <v>0.4</v>
      </c>
      <c r="T34" s="60">
        <v>0.4</v>
      </c>
    </row>
    <row r="35" spans="1:20" ht="60.75" thickBot="1" x14ac:dyDescent="0.3">
      <c r="B35" s="23" t="s">
        <v>113</v>
      </c>
      <c r="C35" s="64">
        <v>30</v>
      </c>
      <c r="D35" s="84"/>
      <c r="E35" s="51"/>
      <c r="F35" s="51"/>
      <c r="G35" s="79"/>
      <c r="H35" s="103"/>
      <c r="I35" s="104"/>
      <c r="J35" s="104"/>
      <c r="K35" s="105"/>
      <c r="L35" s="103"/>
      <c r="M35" s="104"/>
      <c r="N35" s="104"/>
      <c r="O35" s="105"/>
    </row>
    <row r="36" spans="1:20" ht="15.75" customHeight="1" thickBot="1" x14ac:dyDescent="0.3">
      <c r="G36" s="6"/>
      <c r="H36" s="113"/>
      <c r="I36" s="113"/>
      <c r="J36" s="235" t="s">
        <v>70</v>
      </c>
      <c r="K36" s="236"/>
      <c r="L36" s="97">
        <f>SUM(L35:L35)</f>
        <v>0</v>
      </c>
      <c r="M36" s="98">
        <f>SUM(M35:M35)</f>
        <v>0</v>
      </c>
      <c r="N36" s="98">
        <f>SUM(N35:N35)</f>
        <v>0</v>
      </c>
      <c r="O36" s="99">
        <f>SUM(O35:O35)</f>
        <v>0</v>
      </c>
    </row>
    <row r="37" spans="1:20" ht="15.75" customHeight="1" thickBot="1" x14ac:dyDescent="0.3">
      <c r="G37" s="6"/>
    </row>
    <row r="38" spans="1:20" ht="32.25" customHeight="1" thickBot="1" x14ac:dyDescent="0.3">
      <c r="B38" s="62" t="s">
        <v>121</v>
      </c>
      <c r="C38" s="245">
        <v>80</v>
      </c>
      <c r="D38" s="246"/>
      <c r="E38" s="241" t="s">
        <v>65</v>
      </c>
      <c r="F38" s="242"/>
      <c r="G38" s="242"/>
      <c r="H38" s="243"/>
    </row>
    <row r="39" spans="1:20" ht="90" thickBot="1" x14ac:dyDescent="0.3">
      <c r="B39" s="91" t="s">
        <v>120</v>
      </c>
      <c r="C39" s="78" t="s">
        <v>31</v>
      </c>
      <c r="D39" s="77" t="s">
        <v>52</v>
      </c>
      <c r="E39" s="70" t="s">
        <v>116</v>
      </c>
      <c r="F39" s="71" t="s">
        <v>116</v>
      </c>
      <c r="G39" s="72" t="s">
        <v>116</v>
      </c>
      <c r="H39" s="73" t="s">
        <v>116</v>
      </c>
    </row>
    <row r="40" spans="1:20" x14ac:dyDescent="0.25">
      <c r="B40" s="136" t="s">
        <v>116</v>
      </c>
      <c r="C40" s="222">
        <v>20</v>
      </c>
      <c r="D40" s="95"/>
      <c r="E40" s="87"/>
      <c r="F40" s="94"/>
      <c r="G40" s="94"/>
      <c r="H40" s="88"/>
    </row>
    <row r="41" spans="1:20" x14ac:dyDescent="0.25">
      <c r="B41" s="136" t="s">
        <v>116</v>
      </c>
      <c r="C41" s="223"/>
      <c r="D41" s="95"/>
      <c r="E41" s="84"/>
      <c r="F41" s="92"/>
      <c r="G41" s="92"/>
      <c r="H41" s="79"/>
    </row>
    <row r="42" spans="1:20" ht="17.25" customHeight="1" x14ac:dyDescent="0.25">
      <c r="B42" s="136" t="s">
        <v>116</v>
      </c>
      <c r="C42" s="223"/>
      <c r="D42" s="95"/>
      <c r="E42" s="84"/>
      <c r="F42" s="92"/>
      <c r="G42" s="92"/>
      <c r="H42" s="79"/>
    </row>
    <row r="43" spans="1:20" ht="20.25" customHeight="1" x14ac:dyDescent="0.25">
      <c r="B43" s="136" t="s">
        <v>116</v>
      </c>
      <c r="C43" s="224"/>
      <c r="D43" s="95"/>
      <c r="E43" s="84"/>
      <c r="F43" s="92"/>
      <c r="G43" s="92"/>
      <c r="H43" s="79"/>
    </row>
    <row r="44" spans="1:20" ht="14.25" customHeight="1" thickBot="1" x14ac:dyDescent="0.3">
      <c r="B44" s="137" t="s">
        <v>116</v>
      </c>
      <c r="C44" s="225">
        <v>20</v>
      </c>
      <c r="D44" s="96"/>
      <c r="E44" s="114"/>
      <c r="F44" s="93"/>
      <c r="G44" s="93"/>
      <c r="H44" s="115"/>
    </row>
    <row r="45" spans="1:20" ht="14.25" customHeight="1" thickBot="1" x14ac:dyDescent="0.3">
      <c r="B45" s="137" t="s">
        <v>116</v>
      </c>
      <c r="C45" s="226"/>
      <c r="D45" s="96"/>
      <c r="E45" s="114"/>
      <c r="F45" s="132"/>
      <c r="G45" s="132"/>
      <c r="H45" s="115"/>
    </row>
    <row r="46" spans="1:20" ht="15.75" thickBot="1" x14ac:dyDescent="0.3">
      <c r="B46" s="137" t="s">
        <v>116</v>
      </c>
      <c r="C46" s="226"/>
      <c r="D46" s="96"/>
      <c r="E46" s="114"/>
      <c r="F46" s="132"/>
      <c r="G46" s="132"/>
      <c r="H46" s="115"/>
    </row>
    <row r="47" spans="1:20" ht="15.75" thickBot="1" x14ac:dyDescent="0.3">
      <c r="B47" s="137" t="s">
        <v>116</v>
      </c>
      <c r="C47" s="227"/>
      <c r="D47" s="96"/>
      <c r="E47" s="114"/>
      <c r="F47" s="132"/>
      <c r="G47" s="132"/>
      <c r="H47" s="115"/>
    </row>
    <row r="48" spans="1:20" s="36" customFormat="1" ht="20.25" customHeight="1" thickBot="1" x14ac:dyDescent="0.35">
      <c r="A48" s="1"/>
      <c r="B48" s="135" t="s">
        <v>116</v>
      </c>
      <c r="C48" s="228">
        <v>20</v>
      </c>
      <c r="D48" s="96"/>
      <c r="E48" s="114"/>
      <c r="F48" s="132"/>
      <c r="G48" s="132"/>
      <c r="H48" s="115"/>
    </row>
    <row r="49" spans="1:16" s="36" customFormat="1" ht="20.25" customHeight="1" thickBot="1" x14ac:dyDescent="0.35">
      <c r="A49" s="1"/>
      <c r="B49" s="135" t="s">
        <v>116</v>
      </c>
      <c r="C49" s="229"/>
      <c r="D49" s="96"/>
      <c r="E49" s="114"/>
      <c r="F49" s="132"/>
      <c r="G49" s="132"/>
      <c r="H49" s="115"/>
    </row>
    <row r="50" spans="1:16" s="36" customFormat="1" ht="20.25" customHeight="1" thickBot="1" x14ac:dyDescent="0.35">
      <c r="A50" s="1"/>
      <c r="B50" s="135" t="s">
        <v>116</v>
      </c>
      <c r="C50" s="229"/>
      <c r="D50" s="96"/>
      <c r="E50" s="114"/>
      <c r="F50" s="132"/>
      <c r="G50" s="132"/>
      <c r="H50" s="115"/>
    </row>
    <row r="51" spans="1:16" s="89" customFormat="1" ht="30.75" customHeight="1" thickBot="1" x14ac:dyDescent="0.35">
      <c r="B51" s="135" t="s">
        <v>116</v>
      </c>
      <c r="C51" s="230"/>
      <c r="D51" s="96"/>
      <c r="E51" s="114"/>
      <c r="F51" s="132"/>
      <c r="G51" s="132"/>
      <c r="H51" s="115"/>
    </row>
    <row r="52" spans="1:16" s="89" customFormat="1" ht="30.75" customHeight="1" thickBot="1" x14ac:dyDescent="0.35">
      <c r="B52" s="138" t="s">
        <v>116</v>
      </c>
      <c r="C52" s="231">
        <v>20</v>
      </c>
      <c r="D52" s="96"/>
      <c r="E52" s="114"/>
      <c r="F52" s="132"/>
      <c r="G52" s="132"/>
      <c r="H52" s="115"/>
    </row>
    <row r="53" spans="1:16" s="90" customFormat="1" ht="30.75" customHeight="1" thickBot="1" x14ac:dyDescent="0.35">
      <c r="B53" s="138" t="s">
        <v>116</v>
      </c>
      <c r="C53" s="232"/>
      <c r="D53" s="139"/>
      <c r="E53" s="114"/>
      <c r="F53" s="132"/>
      <c r="G53" s="132"/>
      <c r="H53" s="115"/>
    </row>
    <row r="54" spans="1:16" s="90" customFormat="1" ht="24" customHeight="1" thickBot="1" x14ac:dyDescent="0.35">
      <c r="B54" s="138" t="s">
        <v>116</v>
      </c>
      <c r="C54" s="232"/>
      <c r="D54" s="140"/>
      <c r="E54" s="133"/>
      <c r="F54" s="133"/>
      <c r="G54" s="133"/>
      <c r="H54" s="133"/>
      <c r="J54" s="1"/>
      <c r="K54" s="1"/>
      <c r="L54" s="1"/>
      <c r="M54" s="239" t="s">
        <v>67</v>
      </c>
      <c r="N54" s="239"/>
      <c r="O54" s="239"/>
      <c r="P54" s="240"/>
    </row>
    <row r="55" spans="1:16" ht="15.75" thickBot="1" x14ac:dyDescent="0.3">
      <c r="B55" s="138" t="s">
        <v>116</v>
      </c>
      <c r="C55" s="233"/>
      <c r="D55" s="140"/>
      <c r="E55" s="133"/>
      <c r="F55" s="133"/>
      <c r="G55" s="133"/>
      <c r="H55" s="133"/>
      <c r="M55" s="70" t="s">
        <v>116</v>
      </c>
      <c r="N55" s="71" t="s">
        <v>116</v>
      </c>
      <c r="O55" s="72" t="s">
        <v>116</v>
      </c>
      <c r="P55" s="73" t="s">
        <v>116</v>
      </c>
    </row>
    <row r="56" spans="1:16" ht="18.75" x14ac:dyDescent="0.3">
      <c r="J56" s="234" t="s">
        <v>71</v>
      </c>
      <c r="K56" s="234"/>
      <c r="L56" s="234"/>
      <c r="M56" s="122">
        <f>+L19+L26+L31+L36+M45+E45</f>
        <v>0</v>
      </c>
      <c r="N56" s="123">
        <f>+M19+M26+M31+M36+N45+F45</f>
        <v>0</v>
      </c>
      <c r="O56" s="123">
        <f>+N19+N26+N31+N36+O45+G45</f>
        <v>0</v>
      </c>
      <c r="P56" s="124">
        <f>+O19+O26+O31+O36+P45+H45</f>
        <v>0</v>
      </c>
    </row>
    <row r="57" spans="1:16" ht="19.5" thickBot="1" x14ac:dyDescent="0.35">
      <c r="J57" s="234" t="s">
        <v>66</v>
      </c>
      <c r="K57" s="234"/>
      <c r="L57" s="234"/>
      <c r="M57" s="116"/>
      <c r="N57" s="117"/>
      <c r="O57" s="117"/>
      <c r="P57" s="118"/>
    </row>
    <row r="59" spans="1:16" x14ac:dyDescent="0.25">
      <c r="B59" s="2" t="s">
        <v>122</v>
      </c>
    </row>
    <row r="60" spans="1:16" x14ac:dyDescent="0.25">
      <c r="B60" s="2" t="s">
        <v>122</v>
      </c>
    </row>
    <row r="61" spans="1:16" x14ac:dyDescent="0.25">
      <c r="B61" s="2" t="s">
        <v>122</v>
      </c>
    </row>
    <row r="62" spans="1:16" x14ac:dyDescent="0.25">
      <c r="B62" s="2" t="s">
        <v>122</v>
      </c>
    </row>
  </sheetData>
  <mergeCells count="28">
    <mergeCell ref="B2:M2"/>
    <mergeCell ref="B4:M5"/>
    <mergeCell ref="E38:H38"/>
    <mergeCell ref="B7:M7"/>
    <mergeCell ref="C38:D38"/>
    <mergeCell ref="H21:K21"/>
    <mergeCell ref="L21:O21"/>
    <mergeCell ref="D28:G28"/>
    <mergeCell ref="H28:K28"/>
    <mergeCell ref="L28:O28"/>
    <mergeCell ref="D33:G33"/>
    <mergeCell ref="H33:K33"/>
    <mergeCell ref="D10:G10"/>
    <mergeCell ref="H10:K10"/>
    <mergeCell ref="L10:O10"/>
    <mergeCell ref="D21:G21"/>
    <mergeCell ref="J19:K19"/>
    <mergeCell ref="J26:K26"/>
    <mergeCell ref="J31:K31"/>
    <mergeCell ref="J36:K36"/>
    <mergeCell ref="J56:L56"/>
    <mergeCell ref="L33:O33"/>
    <mergeCell ref="M54:P54"/>
    <mergeCell ref="C40:C43"/>
    <mergeCell ref="C44:C47"/>
    <mergeCell ref="C48:C51"/>
    <mergeCell ref="C52:C55"/>
    <mergeCell ref="J57:L57"/>
  </mergeCells>
  <printOptions horizontalCentered="1"/>
  <pageMargins left="0.47244094488188981" right="0.47244094488188981" top="0.78740157480314965" bottom="0.78740157480314965" header="0.31496062992125984" footer="0.31496062992125984"/>
  <pageSetup scale="57" fitToHeight="0" orientation="portrait" r:id="rId1"/>
  <headerFoot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I13" sqref="I13"/>
    </sheetView>
  </sheetViews>
  <sheetFormatPr baseColWidth="10" defaultRowHeight="15" x14ac:dyDescent="0.25"/>
  <cols>
    <col min="1" max="1" width="58.28515625" customWidth="1"/>
    <col min="3" max="3" width="15.5703125" customWidth="1"/>
  </cols>
  <sheetData>
    <row r="1" spans="1:3" x14ac:dyDescent="0.25">
      <c r="A1" s="254" t="s">
        <v>73</v>
      </c>
      <c r="B1" s="255"/>
      <c r="C1" s="256"/>
    </row>
    <row r="2" spans="1:3" ht="60" customHeight="1" x14ac:dyDescent="0.25">
      <c r="A2" s="251" t="s">
        <v>123</v>
      </c>
      <c r="B2" s="252"/>
      <c r="C2" s="253"/>
    </row>
    <row r="3" spans="1:3" x14ac:dyDescent="0.25">
      <c r="A3" s="126"/>
      <c r="B3" s="126"/>
      <c r="C3" s="126"/>
    </row>
    <row r="4" spans="1:3" ht="18.75" x14ac:dyDescent="0.3">
      <c r="A4" s="127" t="s">
        <v>74</v>
      </c>
      <c r="B4" s="128" t="s">
        <v>116</v>
      </c>
      <c r="C4" s="128" t="s">
        <v>116</v>
      </c>
    </row>
    <row r="5" spans="1:3" ht="281.25" x14ac:dyDescent="0.3">
      <c r="A5" s="141" t="s">
        <v>124</v>
      </c>
      <c r="B5" s="129"/>
      <c r="C5" s="130"/>
    </row>
    <row r="6" spans="1:3" ht="50.25" customHeight="1" x14ac:dyDescent="0.3">
      <c r="A6" s="142" t="s">
        <v>125</v>
      </c>
      <c r="B6" s="131"/>
      <c r="C6" s="131"/>
    </row>
    <row r="7" spans="1:3" x14ac:dyDescent="0.25">
      <c r="A7" s="125"/>
      <c r="B7" s="125"/>
      <c r="C7" s="125"/>
    </row>
  </sheetData>
  <mergeCells count="2">
    <mergeCell ref="A2:C2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CONDICIONES</vt:lpstr>
      <vt:lpstr>CALIFICACIONES 1</vt:lpstr>
      <vt:lpstr>CRITERIO DE DESEMPATE1</vt:lpstr>
      <vt:lpstr>'CALIFICACIONES 1'!Área_de_impresión</vt:lpstr>
      <vt:lpstr>CONDICIONES!Área_de_impresión</vt:lpstr>
      <vt:lpstr>'CALIFICACIONES 1'!Títulos_a_imprimir</vt:lpstr>
      <vt:lpstr>CONDICIONES!Títulos_a_imprimir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DARIO LONDOÑO</dc:creator>
  <cp:lastModifiedBy>ASTRID VANESSA JIMENEZ ZAPATA</cp:lastModifiedBy>
  <cp:lastPrinted>2017-04-11T16:34:42Z</cp:lastPrinted>
  <dcterms:created xsi:type="dcterms:W3CDTF">2017-03-07T00:38:57Z</dcterms:created>
  <dcterms:modified xsi:type="dcterms:W3CDTF">2020-06-09T22:23:03Z</dcterms:modified>
</cp:coreProperties>
</file>