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ETROSALUD\DOCUMENTOS LICITACIÓN 2021\"/>
    </mc:Choice>
  </mc:AlternateContent>
  <bookViews>
    <workbookView xWindow="-120" yWindow="-120" windowWidth="20730" windowHeight="11160"/>
  </bookViews>
  <sheets>
    <sheet name="PROPUESTA ECONOMICA" sheetId="1" r:id="rId1"/>
    <sheet name="VALOR POR PORCIO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M3" i="1"/>
  <c r="P3" i="1"/>
  <c r="S3" i="1"/>
  <c r="V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B33" i="1"/>
  <c r="B34" i="1"/>
  <c r="B35" i="1"/>
  <c r="B3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D38" i="1"/>
  <c r="G38" i="1"/>
  <c r="J38" i="1"/>
  <c r="M38" i="1"/>
  <c r="P38" i="1"/>
  <c r="S38" i="1"/>
  <c r="V38" i="1"/>
  <c r="W3" i="1" l="1"/>
  <c r="W38" i="1"/>
  <c r="E39" i="1" l="1"/>
  <c r="T39" i="1"/>
  <c r="H39" i="1" l="1"/>
  <c r="K39" i="1"/>
  <c r="N39" i="1"/>
  <c r="Q39" i="1"/>
  <c r="B40" i="1" l="1"/>
  <c r="V37" i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J3" i="1"/>
  <c r="G3" i="1"/>
  <c r="D3" i="1"/>
  <c r="W4" i="1" l="1"/>
  <c r="V39" i="1"/>
  <c r="S39" i="1"/>
  <c r="D39" i="1"/>
  <c r="G39" i="1"/>
  <c r="W34" i="1"/>
  <c r="W12" i="1"/>
  <c r="W20" i="1"/>
  <c r="W24" i="1"/>
  <c r="W28" i="1"/>
  <c r="W32" i="1"/>
  <c r="W8" i="1"/>
  <c r="M39" i="1"/>
  <c r="W16" i="1"/>
  <c r="J39" i="1"/>
  <c r="P39" i="1"/>
  <c r="W7" i="1"/>
  <c r="W6" i="1"/>
  <c r="W10" i="1"/>
  <c r="W14" i="1"/>
  <c r="W18" i="1"/>
  <c r="W22" i="1"/>
  <c r="W26" i="1"/>
  <c r="W30" i="1"/>
  <c r="W36" i="1"/>
  <c r="W5" i="1"/>
  <c r="W9" i="1"/>
  <c r="W13" i="1"/>
  <c r="W17" i="1"/>
  <c r="W21" i="1"/>
  <c r="W25" i="1"/>
  <c r="W29" i="1"/>
  <c r="W35" i="1"/>
  <c r="W11" i="1"/>
  <c r="W15" i="1"/>
  <c r="W19" i="1"/>
  <c r="W23" i="1"/>
  <c r="W27" i="1"/>
  <c r="W31" i="1"/>
  <c r="W33" i="1"/>
  <c r="W37" i="1"/>
  <c r="W39" i="1" l="1"/>
  <c r="W40" i="1"/>
</calcChain>
</file>

<file path=xl/sharedStrings.xml><?xml version="1.0" encoding="utf-8"?>
<sst xmlns="http://schemas.openxmlformats.org/spreadsheetml/2006/main" count="120" uniqueCount="101">
  <si>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</si>
  <si>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</si>
  <si>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</si>
  <si>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</si>
  <si>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</si>
  <si>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</si>
  <si>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</si>
  <si>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</si>
  <si>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</si>
  <si>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</si>
  <si>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</si>
  <si>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</si>
  <si>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</si>
  <si>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</si>
  <si>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</si>
  <si>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</si>
  <si>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</si>
  <si>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</si>
  <si>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</si>
  <si>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</si>
  <si>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</si>
  <si>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</si>
  <si>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</si>
  <si>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</si>
  <si>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</si>
  <si>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</si>
  <si>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</si>
  <si>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</si>
  <si>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</si>
  <si>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</si>
  <si>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</si>
  <si>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</si>
  <si>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</si>
  <si>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</si>
  <si>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</si>
  <si>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</si>
  <si>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</si>
  <si>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</si>
  <si>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</si>
  <si>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</si>
  <si>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</si>
  <si>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</si>
  <si>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</si>
  <si>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GASTROCLISIS 800 CALORIAS</t>
  </si>
  <si>
    <t>GASTROCLISIS 1000 CALORIAS</t>
  </si>
  <si>
    <t>GASTROCLISIS 1200 CALORIAS</t>
  </si>
  <si>
    <t>GASTROCLISIS 1500 CALORIAS</t>
  </si>
  <si>
    <t>REGRIGERIOS MENTAL - NORMALES</t>
  </si>
  <si>
    <t>E.S.E. METROSALUD</t>
  </si>
  <si>
    <t>CONVOCATORIA PARA CONTRATAR SERVICIOS DE ALIMENTACION</t>
  </si>
  <si>
    <t>ALIMENTOS ADICIONALES</t>
  </si>
  <si>
    <t>VALOR  UNITARIO</t>
  </si>
  <si>
    <t>AROMÁTICA</t>
  </si>
  <si>
    <t>COLADA  LECHE ENTERA 200  CC</t>
  </si>
  <si>
    <t>COLADA  LECHE DESCREMADA 200  CC</t>
  </si>
  <si>
    <t>COLADA  LECHE DESLACTOSADA 200  CC</t>
  </si>
  <si>
    <t>AGUAPANELA POR 200 CC</t>
  </si>
  <si>
    <t>CEREAL HOJUELAS CON AZÚCAR X 30 g.</t>
  </si>
  <si>
    <t>CEREAL INFANTIL  X 25 g.</t>
  </si>
  <si>
    <t>COMPOTA FRUTA NATURAL  80 g.</t>
  </si>
  <si>
    <t>GELATINA  80  g.</t>
  </si>
  <si>
    <t>GELATINA DIETETICA 80 gr</t>
  </si>
  <si>
    <t>NAN PRO  2     X  1  g.</t>
  </si>
  <si>
    <t>NAN SIN LACTOSA  1  g.</t>
  </si>
  <si>
    <t>SIMILAC 2   1  g</t>
  </si>
  <si>
    <t>GALLETAS DULCES X PAQUETE</t>
  </si>
  <si>
    <t>VASO DE LECHE DESLATOSADO 200 CC</t>
  </si>
  <si>
    <t>VASO DE LECHE ENTERA 200 CC</t>
  </si>
  <si>
    <t>VASO DE LECHE DESCREMADA 200 CC</t>
  </si>
  <si>
    <t>JUGO EN AGUA 200 CC</t>
  </si>
  <si>
    <t>JUGO EN LECHE 200 CC</t>
  </si>
  <si>
    <t>PORCION DE PROTEICO DEL DESAYUNO 30 g.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</si>
  <si>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</si>
  <si>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</si>
  <si>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</si>
  <si>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</si>
  <si>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</si>
  <si>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</si>
  <si>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</si>
  <si>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</si>
  <si>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</si>
  <si>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</si>
  <si>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YOGURT  X UNIDAD</t>
  </si>
  <si>
    <t>HELADO  X PORCION 1 BOLA</t>
  </si>
  <si>
    <t>HELADO DIETETICO X PORCION 1 BOLA</t>
  </si>
  <si>
    <t>CREMA DE LECHE  27 GR</t>
  </si>
  <si>
    <t>PORCION DE CARNE  X 60 g. COCIDO</t>
  </si>
  <si>
    <t>ENSALADA DE LEGUMBRE X 80 g.</t>
  </si>
  <si>
    <t>PORCION DE FRUTAS X 80 g.</t>
  </si>
  <si>
    <t>PORCION DE ARROZ  X 120 g.</t>
  </si>
  <si>
    <t>PORCION DE SOPA  x 240 CC 80 GR DE SOLIDO</t>
  </si>
  <si>
    <t>PORCIÓN HIGADO COCIDO X 60 g</t>
  </si>
  <si>
    <t>PORCION HARINA 50 GR</t>
  </si>
  <si>
    <t>PORCION DE ENERGETICO X 80 g.</t>
  </si>
  <si>
    <t xml:space="preserve">MORCILLA 60 GR </t>
  </si>
  <si>
    <t>PORCION DE POSTRE COMERCIAL 40 GR, CASERO 70 GR</t>
  </si>
  <si>
    <t>MESES A CONTRATAR</t>
  </si>
  <si>
    <t>TOTAL SERVICIOS</t>
  </si>
  <si>
    <t>FORMULARIO  DE COSTO POR PORCIÓN</t>
  </si>
  <si>
    <t>REFRIGERIOS MENTAL -  HIPOSODICOS</t>
  </si>
  <si>
    <t>VALOR TOTAL PROPUESTA PARA XXX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</si>
</sst>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2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0" xfId="0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6" fontId="0" fillId="0" borderId="10" xfId="1" applyNumberFormat="1" applyFont="1" applyFill="1" applyBorder="1" applyAlignment="1" applyProtection="1"/>
    <xf numFmtId="166" fontId="0" fillId="3" borderId="10" xfId="1" applyNumberFormat="1" applyFont="1" applyFill="1" applyBorder="1" applyAlignment="1" applyProtection="1"/>
    <xf numFmtId="0" fontId="0" fillId="3" borderId="0" xfId="0" applyFill="1" applyBorder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6" fontId="8" fillId="0" borderId="10" xfId="1" applyNumberFormat="1" applyFont="1" applyFill="1" applyBorder="1" applyAlignment="1" applyProtection="1"/>
    <xf numFmtId="0" fontId="8" fillId="0" borderId="0" xfId="0" applyFont="1" applyBorder="1"/>
    <xf numFmtId="0" fontId="8" fillId="0" borderId="0" xfId="0" applyFont="1"/>
    <xf numFmtId="0" fontId="6" fillId="3" borderId="0" xfId="0" applyFont="1" applyFill="1" applyBorder="1" applyAlignment="1">
      <alignment vertical="center" wrapText="1"/>
    </xf>
    <xf numFmtId="0" fontId="0" fillId="0" borderId="10" xfId="0" applyBorder="1"/>
    <xf numFmtId="166" fontId="9" fillId="0" borderId="1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 applyProtection="1"/>
    <xf numFmtId="0" fontId="10" fillId="0" borderId="0" xfId="0" applyFont="1"/>
    <xf numFmtId="0" fontId="2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" fontId="0" fillId="0" borderId="5" xfId="2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2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7" fillId="3" borderId="11" xfId="0" applyFont="1" applyFill="1" applyBorder="1" applyAlignment="1">
      <alignment vertical="center" wrapText="1"/>
    </xf>
    <xf numFmtId="166" fontId="8" fillId="0" borderId="12" xfId="1" applyNumberFormat="1" applyFont="1" applyFill="1" applyBorder="1" applyAlignment="1" applyProtection="1"/>
    <xf numFmtId="0" fontId="6" fillId="3" borderId="1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166" fontId="0" fillId="0" borderId="5" xfId="1" applyNumberFormat="1" applyFont="1" applyFill="1" applyBorder="1" applyAlignment="1" applyProtection="1"/>
    <xf numFmtId="0" fontId="0" fillId="4" borderId="5" xfId="0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0" fillId="4" borderId="5" xfId="2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HISTORICO%20DIETAS%202018%20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IETA "/>
      <sheetName val="POR COMIDA "/>
      <sheetName val="REFRIGERIOS"/>
    </sheetNames>
    <sheetDataSet>
      <sheetData sheetId="0">
        <row r="44">
          <cell r="Y44">
            <v>4717.454545454545</v>
          </cell>
          <cell r="Z44">
            <v>0</v>
          </cell>
          <cell r="AA44">
            <v>4325.848484848485</v>
          </cell>
        </row>
        <row r="45">
          <cell r="Y45">
            <v>1897.8964646464647</v>
          </cell>
          <cell r="Z45">
            <v>0</v>
          </cell>
          <cell r="AA45">
            <v>1798.4671717171716</v>
          </cell>
        </row>
        <row r="46">
          <cell r="Y46">
            <v>392.62626262626259</v>
          </cell>
          <cell r="Z46">
            <v>379.01010101010098</v>
          </cell>
          <cell r="AA46">
            <v>368.50505050505052</v>
          </cell>
        </row>
        <row r="47">
          <cell r="Y47">
            <v>341.62878787878782</v>
          </cell>
          <cell r="Z47">
            <v>2.7777777777777776E-2</v>
          </cell>
          <cell r="AA47">
            <v>315.59848484848487</v>
          </cell>
        </row>
        <row r="48">
          <cell r="Y48">
            <v>307.81060606060606</v>
          </cell>
          <cell r="Z48">
            <v>298.30303030303031</v>
          </cell>
          <cell r="AA48">
            <v>297.98484848484844</v>
          </cell>
        </row>
        <row r="49">
          <cell r="Y49">
            <v>6.3813131313131306</v>
          </cell>
          <cell r="Z49">
            <v>5.6035353535353538</v>
          </cell>
          <cell r="AA49">
            <v>5.7474747474747474</v>
          </cell>
        </row>
        <row r="50">
          <cell r="Y50">
            <v>77.13636363636364</v>
          </cell>
          <cell r="Z50">
            <v>71.525252525252526</v>
          </cell>
          <cell r="AA50">
            <v>65.351010101010104</v>
          </cell>
        </row>
        <row r="51">
          <cell r="Y51">
            <v>122.92929292929294</v>
          </cell>
          <cell r="Z51">
            <v>112.70959595959596</v>
          </cell>
          <cell r="AA51">
            <v>111.35353535353535</v>
          </cell>
        </row>
        <row r="52">
          <cell r="Y52">
            <v>66.244949494949495</v>
          </cell>
          <cell r="Z52">
            <v>59.881313131313128</v>
          </cell>
          <cell r="AA52">
            <v>69.184343434343432</v>
          </cell>
        </row>
        <row r="53">
          <cell r="Y53">
            <v>1308.8282828282829</v>
          </cell>
          <cell r="Z53">
            <v>1274.3762626262626</v>
          </cell>
          <cell r="AA53">
            <v>1250.628787878788</v>
          </cell>
        </row>
        <row r="54">
          <cell r="Y54">
            <v>124.13131313131312</v>
          </cell>
          <cell r="Z54">
            <v>5.5555555555555552E-2</v>
          </cell>
          <cell r="AA54">
            <v>119.78535353535352</v>
          </cell>
        </row>
        <row r="55">
          <cell r="Y55">
            <v>30.949494949494952</v>
          </cell>
          <cell r="Z55">
            <v>30.103535353535353</v>
          </cell>
          <cell r="AA55">
            <v>30.487373737373741</v>
          </cell>
        </row>
        <row r="56">
          <cell r="Y56">
            <v>64.037878787878796</v>
          </cell>
          <cell r="Z56">
            <v>62.909090909090907</v>
          </cell>
          <cell r="AA56">
            <v>62.595959595959592</v>
          </cell>
        </row>
        <row r="57">
          <cell r="Y57">
            <v>74.595959595959599</v>
          </cell>
          <cell r="Z57">
            <v>72.459595959595958</v>
          </cell>
          <cell r="AA57">
            <v>72.446969696969703</v>
          </cell>
        </row>
        <row r="58">
          <cell r="Y58">
            <v>21.037878787878785</v>
          </cell>
          <cell r="Z58">
            <v>20.328282828282827</v>
          </cell>
          <cell r="AA58">
            <v>20.315656565656568</v>
          </cell>
        </row>
        <row r="59">
          <cell r="Y59">
            <v>40.446969696969695</v>
          </cell>
          <cell r="Z59">
            <v>40.194444444444443</v>
          </cell>
          <cell r="AA59">
            <v>39.959595959595966</v>
          </cell>
        </row>
        <row r="60">
          <cell r="Y60">
            <v>27.767676767676765</v>
          </cell>
          <cell r="Z60">
            <v>26.520202020202021</v>
          </cell>
          <cell r="AA60">
            <v>28.361111111111114</v>
          </cell>
        </row>
        <row r="61">
          <cell r="Y61">
            <v>12.169191919191919</v>
          </cell>
          <cell r="Z61">
            <v>11.530303030303031</v>
          </cell>
          <cell r="AA61">
            <v>11.714646464646464</v>
          </cell>
        </row>
        <row r="62">
          <cell r="Y62">
            <v>27.957070707070702</v>
          </cell>
          <cell r="Z62">
            <v>27.732323232323228</v>
          </cell>
          <cell r="AA62">
            <v>28.199494949494948</v>
          </cell>
        </row>
        <row r="63">
          <cell r="Y63">
            <v>153.63888888888889</v>
          </cell>
          <cell r="Z63">
            <v>145.96464646464645</v>
          </cell>
          <cell r="AA63">
            <v>146.2651515151515</v>
          </cell>
        </row>
        <row r="64">
          <cell r="Y64">
            <v>21.964646464646464</v>
          </cell>
          <cell r="Z64">
            <v>21.343434343434343</v>
          </cell>
          <cell r="AA64">
            <v>21.345959595959595</v>
          </cell>
        </row>
        <row r="65">
          <cell r="Y65">
            <v>140.93939393939394</v>
          </cell>
          <cell r="Z65">
            <v>136.49999999999997</v>
          </cell>
          <cell r="AA65">
            <v>134.39141414141415</v>
          </cell>
        </row>
        <row r="66">
          <cell r="Y66">
            <v>28.699494949494948</v>
          </cell>
          <cell r="Z66">
            <v>27.378787878787875</v>
          </cell>
          <cell r="AA66">
            <v>27.300505050505052</v>
          </cell>
        </row>
        <row r="67">
          <cell r="Y67">
            <v>2.0353535353535355</v>
          </cell>
          <cell r="Z67">
            <v>2.0909090909090913</v>
          </cell>
          <cell r="AA67">
            <v>2.1287878787878789</v>
          </cell>
        </row>
        <row r="68">
          <cell r="Y68">
            <v>18.631313131313131</v>
          </cell>
          <cell r="Z68">
            <v>18.515151515151516</v>
          </cell>
          <cell r="AA68">
            <v>18.154040404040405</v>
          </cell>
        </row>
        <row r="69">
          <cell r="Y69">
            <v>25.27272727272727</v>
          </cell>
          <cell r="Z69">
            <v>24.184343434343432</v>
          </cell>
          <cell r="AA69">
            <v>23.53282828282828</v>
          </cell>
        </row>
        <row r="70">
          <cell r="Y70">
            <v>14.628787878787881</v>
          </cell>
          <cell r="Z70">
            <v>14.356060606060604</v>
          </cell>
          <cell r="AA70">
            <v>13.886363636363635</v>
          </cell>
        </row>
        <row r="71">
          <cell r="Y71">
            <v>62.542929292929294</v>
          </cell>
          <cell r="Z71">
            <v>59.598484848484851</v>
          </cell>
          <cell r="AA71">
            <v>58.919191919191917</v>
          </cell>
        </row>
        <row r="72">
          <cell r="Y72">
            <v>46.845959595959592</v>
          </cell>
          <cell r="Z72">
            <v>44.24747474747474</v>
          </cell>
          <cell r="AA72">
            <v>42.729797979797979</v>
          </cell>
        </row>
        <row r="73">
          <cell r="Y73">
            <v>43.987373737373737</v>
          </cell>
          <cell r="Z73">
            <v>40.699494949494948</v>
          </cell>
          <cell r="AA73">
            <v>39.227272727272727</v>
          </cell>
        </row>
        <row r="76">
          <cell r="Y76">
            <v>24.151515151515152</v>
          </cell>
        </row>
        <row r="77">
          <cell r="Y77">
            <v>10.44949494949495</v>
          </cell>
        </row>
        <row r="78">
          <cell r="Y78">
            <v>10.424242424242424</v>
          </cell>
        </row>
        <row r="79">
          <cell r="Y79">
            <v>25.23989898989899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topLeftCell="A31" workbookViewId="0">
      <pane xSplit="1" topLeftCell="B1" activePane="topRight" state="frozen"/>
      <selection pane="topRight" activeCell="B40" sqref="B40"/>
    </sheetView>
  </sheetViews>
  <sheetFormatPr baseColWidth="10" defaultColWidth="11.42578125" defaultRowHeight="15" x14ac:dyDescent="0.25"/>
  <cols>
    <col min="1" max="1" width="44.7109375" style="1" bestFit="1" customWidth="1"/>
    <col min="2" max="2" width="18.5703125" style="1" bestFit="1" customWidth="1"/>
    <col min="3" max="3" width="16.85546875" style="1" bestFit="1" customWidth="1"/>
    <col min="4" max="4" width="18.28515625" style="1" bestFit="1" customWidth="1"/>
    <col min="5" max="5" width="18.5703125" style="1" bestFit="1" customWidth="1"/>
    <col min="6" max="6" width="16.85546875" style="1" bestFit="1" customWidth="1"/>
    <col min="7" max="7" width="16.7109375" style="1" bestFit="1" customWidth="1"/>
    <col min="8" max="8" width="18.5703125" style="1" bestFit="1" customWidth="1"/>
    <col min="9" max="9" width="16.85546875" style="1" bestFit="1" customWidth="1"/>
    <col min="10" max="10" width="17.85546875" style="1" bestFit="1" customWidth="1"/>
    <col min="11" max="11" width="18.5703125" style="1" bestFit="1" customWidth="1"/>
    <col min="12" max="12" width="16.85546875" style="1" bestFit="1" customWidth="1"/>
    <col min="13" max="13" width="16.7109375" style="1" bestFit="1" customWidth="1"/>
    <col min="14" max="14" width="15.7109375" style="1" bestFit="1" customWidth="1"/>
    <col min="15" max="15" width="16.85546875" style="1" bestFit="1" customWidth="1"/>
    <col min="16" max="16" width="17.85546875" style="1" bestFit="1" customWidth="1"/>
    <col min="17" max="17" width="15.7109375" style="1" bestFit="1" customWidth="1"/>
    <col min="18" max="18" width="15" style="1" bestFit="1" customWidth="1"/>
    <col min="19" max="19" width="16.7109375" style="1" bestFit="1" customWidth="1"/>
    <col min="20" max="20" width="18.5703125" style="1" bestFit="1" customWidth="1"/>
    <col min="21" max="21" width="15" style="1" bestFit="1" customWidth="1"/>
    <col min="22" max="22" width="26.140625" style="1" bestFit="1" customWidth="1"/>
    <col min="23" max="23" width="39.28515625" style="1" bestFit="1" customWidth="1"/>
    <col min="24" max="24" width="11.42578125" style="1"/>
    <col min="25" max="25" width="18.28515625" style="1" bestFit="1" customWidth="1"/>
    <col min="26" max="16384" width="11.42578125" style="1"/>
  </cols>
  <sheetData>
    <row r="1" spans="1:25" x14ac:dyDescent="0.25">
      <c r="A1" s="48" t="s">
        <v>0</v>
      </c>
      <c r="B1" s="45" t="s">
        <v>1</v>
      </c>
      <c r="C1" s="46"/>
      <c r="D1" s="47"/>
      <c r="E1" s="45" t="s">
        <v>2</v>
      </c>
      <c r="F1" s="46"/>
      <c r="G1" s="47"/>
      <c r="H1" s="45" t="s">
        <v>3</v>
      </c>
      <c r="I1" s="46"/>
      <c r="J1" s="47"/>
      <c r="K1" s="45" t="s">
        <v>4</v>
      </c>
      <c r="L1" s="46"/>
      <c r="M1" s="47"/>
      <c r="N1" s="45" t="s">
        <v>5</v>
      </c>
      <c r="O1" s="46"/>
      <c r="P1" s="47"/>
      <c r="Q1" s="45" t="s">
        <v>6</v>
      </c>
      <c r="R1" s="46"/>
      <c r="S1" s="47"/>
      <c r="T1" s="52" t="s">
        <v>7</v>
      </c>
      <c r="U1" s="52"/>
      <c r="V1" s="52"/>
      <c r="W1" s="28" t="s">
        <v>8</v>
      </c>
      <c r="Y1" s="36" t="s">
        <v>96</v>
      </c>
    </row>
    <row r="2" spans="1:25" x14ac:dyDescent="0.25">
      <c r="A2" s="49"/>
      <c r="B2" s="2" t="s">
        <v>9</v>
      </c>
      <c r="C2" s="2" t="s">
        <v>10</v>
      </c>
      <c r="D2" s="2" t="s">
        <v>11</v>
      </c>
      <c r="E2" s="2" t="s">
        <v>9</v>
      </c>
      <c r="F2" s="2" t="s">
        <v>10</v>
      </c>
      <c r="G2" s="2" t="s">
        <v>11</v>
      </c>
      <c r="H2" s="2" t="s">
        <v>9</v>
      </c>
      <c r="I2" s="2" t="s">
        <v>10</v>
      </c>
      <c r="J2" s="2" t="s">
        <v>11</v>
      </c>
      <c r="K2" s="2" t="s">
        <v>9</v>
      </c>
      <c r="L2" s="2" t="s">
        <v>10</v>
      </c>
      <c r="M2" s="2" t="s">
        <v>11</v>
      </c>
      <c r="N2" s="2" t="s">
        <v>9</v>
      </c>
      <c r="O2" s="2" t="s">
        <v>10</v>
      </c>
      <c r="P2" s="2" t="s">
        <v>11</v>
      </c>
      <c r="Q2" s="2" t="s">
        <v>9</v>
      </c>
      <c r="R2" s="2" t="s">
        <v>10</v>
      </c>
      <c r="S2" s="2" t="s">
        <v>11</v>
      </c>
      <c r="T2" s="2" t="s">
        <v>9</v>
      </c>
      <c r="U2" s="2" t="s">
        <v>10</v>
      </c>
      <c r="V2" s="2" t="s">
        <v>11</v>
      </c>
      <c r="W2" s="2" t="s">
        <v>12</v>
      </c>
      <c r="Y2" s="42"/>
    </row>
    <row r="3" spans="1:25" x14ac:dyDescent="0.25">
      <c r="A3" s="2" t="s">
        <v>13</v>
      </c>
      <c r="B3" s="3">
        <f>'[1]TIPO DIETA '!Y44</f>
        <v>4717.454545454545</v>
      </c>
      <c r="C3" s="44"/>
      <c r="D3" s="4">
        <f>B3*C3</f>
        <v>0</v>
      </c>
      <c r="E3" s="3">
        <f>'[1]TIPO DIETA '!Z44</f>
        <v>0</v>
      </c>
      <c r="F3" s="44"/>
      <c r="G3" s="4">
        <f>E3*F3</f>
        <v>0</v>
      </c>
      <c r="H3" s="31">
        <f>'[1]TIPO DIETA '!AA44</f>
        <v>4325.848484848485</v>
      </c>
      <c r="I3" s="44"/>
      <c r="J3" s="4">
        <f>H3*I3</f>
        <v>0</v>
      </c>
      <c r="K3" s="3">
        <v>0</v>
      </c>
      <c r="L3" s="44"/>
      <c r="M3" s="4">
        <f>K3*L3</f>
        <v>0</v>
      </c>
      <c r="N3" s="3">
        <v>4043.2146464646462</v>
      </c>
      <c r="O3" s="44"/>
      <c r="P3" s="4">
        <f>N3*O3</f>
        <v>0</v>
      </c>
      <c r="Q3" s="3">
        <v>0</v>
      </c>
      <c r="R3" s="44"/>
      <c r="S3" s="4">
        <f>Q3*R3</f>
        <v>0</v>
      </c>
      <c r="T3" s="3">
        <v>281.16919191919192</v>
      </c>
      <c r="U3" s="44"/>
      <c r="V3" s="4">
        <f>T3*U3</f>
        <v>0</v>
      </c>
      <c r="W3" s="5">
        <f>(D3+G3+J3+M3+P3+S3+V3)*$Y$2</f>
        <v>0</v>
      </c>
    </row>
    <row r="4" spans="1:25" x14ac:dyDescent="0.25">
      <c r="A4" s="2" t="s">
        <v>14</v>
      </c>
      <c r="B4" s="3">
        <f>'[1]TIPO DIETA '!Y45</f>
        <v>1897.8964646464647</v>
      </c>
      <c r="C4" s="44"/>
      <c r="D4" s="4">
        <f t="shared" ref="D4:D38" si="0">B4*C4</f>
        <v>0</v>
      </c>
      <c r="E4" s="3">
        <f>'[1]TIPO DIETA '!Z45</f>
        <v>0</v>
      </c>
      <c r="F4" s="44"/>
      <c r="G4" s="4">
        <f t="shared" ref="G4:G38" si="1">E4*F4</f>
        <v>0</v>
      </c>
      <c r="H4" s="31">
        <f>'[1]TIPO DIETA '!AA45</f>
        <v>1798.4671717171716</v>
      </c>
      <c r="I4" s="44"/>
      <c r="J4" s="4">
        <f t="shared" ref="J4:J38" si="2">H4*I4</f>
        <v>0</v>
      </c>
      <c r="K4" s="3">
        <v>0</v>
      </c>
      <c r="L4" s="44"/>
      <c r="M4" s="4">
        <f t="shared" ref="M4:M38" si="3">K4*L4</f>
        <v>0</v>
      </c>
      <c r="N4" s="3">
        <v>1729.8257575757577</v>
      </c>
      <c r="O4" s="44"/>
      <c r="P4" s="4">
        <f t="shared" ref="P4:P37" si="4">N4*O4</f>
        <v>0</v>
      </c>
      <c r="Q4" s="3">
        <v>0</v>
      </c>
      <c r="R4" s="44"/>
      <c r="S4" s="4">
        <f t="shared" ref="S4:S38" si="5">Q4*R4</f>
        <v>0</v>
      </c>
      <c r="T4" s="3">
        <v>82.646464646464651</v>
      </c>
      <c r="U4" s="44"/>
      <c r="V4" s="4">
        <f>T4*U4</f>
        <v>0</v>
      </c>
      <c r="W4" s="5">
        <f>(D4+G4+J4+M4+P4+S4+V4)*$Y$2</f>
        <v>0</v>
      </c>
    </row>
    <row r="5" spans="1:25" x14ac:dyDescent="0.25">
      <c r="A5" s="2" t="s">
        <v>15</v>
      </c>
      <c r="B5" s="3">
        <f>'[1]TIPO DIETA '!Y46</f>
        <v>392.62626262626259</v>
      </c>
      <c r="C5" s="44"/>
      <c r="D5" s="4">
        <f t="shared" si="0"/>
        <v>0</v>
      </c>
      <c r="E5" s="3">
        <f>'[1]TIPO DIETA '!Z46</f>
        <v>379.01010101010098</v>
      </c>
      <c r="F5" s="44"/>
      <c r="G5" s="4">
        <f t="shared" si="1"/>
        <v>0</v>
      </c>
      <c r="H5" s="31">
        <f>'[1]TIPO DIETA '!AA46</f>
        <v>368.50505050505052</v>
      </c>
      <c r="I5" s="44"/>
      <c r="J5" s="4">
        <f t="shared" si="2"/>
        <v>0</v>
      </c>
      <c r="K5" s="3">
        <v>345.18939393939394</v>
      </c>
      <c r="L5" s="44"/>
      <c r="M5" s="4">
        <f t="shared" si="3"/>
        <v>0</v>
      </c>
      <c r="N5" s="3">
        <v>359.41666666666669</v>
      </c>
      <c r="O5" s="44"/>
      <c r="P5" s="4">
        <f t="shared" si="4"/>
        <v>0</v>
      </c>
      <c r="Q5" s="3">
        <v>341.71212121212119</v>
      </c>
      <c r="R5" s="44"/>
      <c r="S5" s="4">
        <f t="shared" si="5"/>
        <v>0</v>
      </c>
      <c r="T5" s="3">
        <v>48.148989898989896</v>
      </c>
      <c r="U5" s="44"/>
      <c r="V5" s="4">
        <f>T5*U5</f>
        <v>0</v>
      </c>
      <c r="W5" s="5">
        <f t="shared" ref="W5:W38" si="6">(D5+G5+J5+M5+P5+S5+V5)*$Y$2</f>
        <v>0</v>
      </c>
    </row>
    <row r="6" spans="1:25" x14ac:dyDescent="0.25">
      <c r="A6" s="2" t="s">
        <v>16</v>
      </c>
      <c r="B6" s="3">
        <f>'[1]TIPO DIETA '!Y47</f>
        <v>341.62878787878782</v>
      </c>
      <c r="C6" s="44"/>
      <c r="D6" s="4">
        <f t="shared" si="0"/>
        <v>0</v>
      </c>
      <c r="E6" s="3">
        <f>'[1]TIPO DIETA '!Z47</f>
        <v>2.7777777777777776E-2</v>
      </c>
      <c r="F6" s="44"/>
      <c r="G6" s="4">
        <f t="shared" si="1"/>
        <v>0</v>
      </c>
      <c r="H6" s="31">
        <f>'[1]TIPO DIETA '!AA47</f>
        <v>315.59848484848487</v>
      </c>
      <c r="I6" s="44"/>
      <c r="J6" s="4">
        <f t="shared" si="2"/>
        <v>0</v>
      </c>
      <c r="K6" s="3">
        <v>0.16666666666666666</v>
      </c>
      <c r="L6" s="44"/>
      <c r="M6" s="4">
        <f t="shared" si="3"/>
        <v>0</v>
      </c>
      <c r="N6" s="3">
        <v>301.38131313131311</v>
      </c>
      <c r="O6" s="44"/>
      <c r="P6" s="4">
        <f t="shared" si="4"/>
        <v>0</v>
      </c>
      <c r="Q6" s="3">
        <v>0.16666666666666666</v>
      </c>
      <c r="R6" s="44"/>
      <c r="S6" s="4">
        <f t="shared" si="5"/>
        <v>0</v>
      </c>
      <c r="T6" s="3">
        <v>20.103535353535353</v>
      </c>
      <c r="U6" s="44"/>
      <c r="V6" s="4">
        <f t="shared" ref="V6:V38" si="7">T6*U6</f>
        <v>0</v>
      </c>
      <c r="W6" s="5">
        <f t="shared" si="6"/>
        <v>0</v>
      </c>
    </row>
    <row r="7" spans="1:25" x14ac:dyDescent="0.25">
      <c r="A7" s="2" t="s">
        <v>17</v>
      </c>
      <c r="B7" s="3">
        <f>'[1]TIPO DIETA '!Y48</f>
        <v>307.81060606060606</v>
      </c>
      <c r="C7" s="44"/>
      <c r="D7" s="4">
        <f t="shared" si="0"/>
        <v>0</v>
      </c>
      <c r="E7" s="3">
        <f>'[1]TIPO DIETA '!Z48</f>
        <v>298.30303030303031</v>
      </c>
      <c r="F7" s="44"/>
      <c r="G7" s="4">
        <f t="shared" si="1"/>
        <v>0</v>
      </c>
      <c r="H7" s="31">
        <f>'[1]TIPO DIETA '!AA48</f>
        <v>297.98484848484844</v>
      </c>
      <c r="I7" s="44"/>
      <c r="J7" s="4">
        <f t="shared" si="2"/>
        <v>0</v>
      </c>
      <c r="K7" s="3">
        <v>290.28282828282829</v>
      </c>
      <c r="L7" s="44"/>
      <c r="M7" s="4">
        <f t="shared" si="3"/>
        <v>0</v>
      </c>
      <c r="N7" s="3">
        <v>298.02020202020202</v>
      </c>
      <c r="O7" s="44"/>
      <c r="P7" s="4">
        <f t="shared" si="4"/>
        <v>0</v>
      </c>
      <c r="Q7" s="3">
        <v>289.81818181818181</v>
      </c>
      <c r="R7" s="44"/>
      <c r="S7" s="4">
        <f t="shared" si="5"/>
        <v>0</v>
      </c>
      <c r="T7" s="3">
        <v>14.204545454545453</v>
      </c>
      <c r="U7" s="44"/>
      <c r="V7" s="4">
        <f t="shared" si="7"/>
        <v>0</v>
      </c>
      <c r="W7" s="5">
        <f t="shared" si="6"/>
        <v>0</v>
      </c>
    </row>
    <row r="8" spans="1:25" x14ac:dyDescent="0.25">
      <c r="A8" s="2" t="s">
        <v>18</v>
      </c>
      <c r="B8" s="3">
        <f>'[1]TIPO DIETA '!Y49</f>
        <v>6.3813131313131306</v>
      </c>
      <c r="C8" s="44"/>
      <c r="D8" s="4">
        <f t="shared" si="0"/>
        <v>0</v>
      </c>
      <c r="E8" s="3">
        <f>'[1]TIPO DIETA '!Z49</f>
        <v>5.6035353535353538</v>
      </c>
      <c r="F8" s="44"/>
      <c r="G8" s="4">
        <f t="shared" si="1"/>
        <v>0</v>
      </c>
      <c r="H8" s="31">
        <f>'[1]TIPO DIETA '!AA49</f>
        <v>5.7474747474747474</v>
      </c>
      <c r="I8" s="44"/>
      <c r="J8" s="4">
        <f t="shared" si="2"/>
        <v>0</v>
      </c>
      <c r="K8" s="3">
        <v>5.4191919191919196</v>
      </c>
      <c r="L8" s="44"/>
      <c r="M8" s="4">
        <f t="shared" si="3"/>
        <v>0</v>
      </c>
      <c r="N8" s="3">
        <v>5.5378787878787881</v>
      </c>
      <c r="O8" s="44"/>
      <c r="P8" s="4">
        <f t="shared" si="4"/>
        <v>0</v>
      </c>
      <c r="Q8" s="3">
        <v>0.33333333333333331</v>
      </c>
      <c r="R8" s="44"/>
      <c r="S8" s="4">
        <f t="shared" si="5"/>
        <v>0</v>
      </c>
      <c r="T8" s="3">
        <v>0.3232323232323232</v>
      </c>
      <c r="U8" s="44"/>
      <c r="V8" s="4">
        <f t="shared" si="7"/>
        <v>0</v>
      </c>
      <c r="W8" s="5">
        <f t="shared" si="6"/>
        <v>0</v>
      </c>
    </row>
    <row r="9" spans="1:25" x14ac:dyDescent="0.25">
      <c r="A9" s="2" t="s">
        <v>19</v>
      </c>
      <c r="B9" s="3">
        <f>'[1]TIPO DIETA '!Y50</f>
        <v>77.13636363636364</v>
      </c>
      <c r="C9" s="44"/>
      <c r="D9" s="4">
        <f t="shared" si="0"/>
        <v>0</v>
      </c>
      <c r="E9" s="3">
        <f>'[1]TIPO DIETA '!Z50</f>
        <v>71.525252525252526</v>
      </c>
      <c r="F9" s="44"/>
      <c r="G9" s="4">
        <f t="shared" si="1"/>
        <v>0</v>
      </c>
      <c r="H9" s="31">
        <f>'[1]TIPO DIETA '!AA50</f>
        <v>65.351010101010104</v>
      </c>
      <c r="I9" s="44"/>
      <c r="J9" s="4">
        <f t="shared" si="2"/>
        <v>0</v>
      </c>
      <c r="K9" s="3">
        <v>61.111111111111107</v>
      </c>
      <c r="L9" s="44"/>
      <c r="M9" s="4">
        <f t="shared" si="3"/>
        <v>0</v>
      </c>
      <c r="N9" s="3">
        <v>64.080808080808083</v>
      </c>
      <c r="O9" s="44"/>
      <c r="P9" s="4">
        <f t="shared" si="4"/>
        <v>0</v>
      </c>
      <c r="Q9" s="3">
        <v>60.234848484848477</v>
      </c>
      <c r="R9" s="44"/>
      <c r="S9" s="4">
        <f t="shared" si="5"/>
        <v>0</v>
      </c>
      <c r="T9" s="3">
        <v>9.808080808080808</v>
      </c>
      <c r="U9" s="44"/>
      <c r="V9" s="4">
        <f t="shared" si="7"/>
        <v>0</v>
      </c>
      <c r="W9" s="5">
        <f t="shared" si="6"/>
        <v>0</v>
      </c>
    </row>
    <row r="10" spans="1:25" x14ac:dyDescent="0.25">
      <c r="A10" s="2" t="s">
        <v>20</v>
      </c>
      <c r="B10" s="3">
        <f>'[1]TIPO DIETA '!Y51</f>
        <v>122.92929292929294</v>
      </c>
      <c r="C10" s="44"/>
      <c r="D10" s="4">
        <f t="shared" si="0"/>
        <v>0</v>
      </c>
      <c r="E10" s="3">
        <f>'[1]TIPO DIETA '!Z51</f>
        <v>112.70959595959596</v>
      </c>
      <c r="F10" s="44"/>
      <c r="G10" s="4">
        <f t="shared" si="1"/>
        <v>0</v>
      </c>
      <c r="H10" s="31">
        <f>'[1]TIPO DIETA '!AA51</f>
        <v>111.35353535353535</v>
      </c>
      <c r="I10" s="44"/>
      <c r="J10" s="4">
        <f t="shared" si="2"/>
        <v>0</v>
      </c>
      <c r="K10" s="3">
        <v>101</v>
      </c>
      <c r="L10" s="44"/>
      <c r="M10" s="4">
        <f t="shared" si="3"/>
        <v>0</v>
      </c>
      <c r="N10" s="3">
        <v>107.39141414141415</v>
      </c>
      <c r="O10" s="44"/>
      <c r="P10" s="4">
        <f t="shared" si="4"/>
        <v>0</v>
      </c>
      <c r="Q10" s="3">
        <v>1.6666666666666667</v>
      </c>
      <c r="R10" s="44"/>
      <c r="S10" s="4">
        <f t="shared" si="5"/>
        <v>0</v>
      </c>
      <c r="T10" s="3">
        <v>8.0909090909090899</v>
      </c>
      <c r="U10" s="44"/>
      <c r="V10" s="4">
        <f t="shared" si="7"/>
        <v>0</v>
      </c>
      <c r="W10" s="5">
        <f t="shared" si="6"/>
        <v>0</v>
      </c>
    </row>
    <row r="11" spans="1:25" x14ac:dyDescent="0.25">
      <c r="A11" s="2" t="s">
        <v>21</v>
      </c>
      <c r="B11" s="3">
        <f>'[1]TIPO DIETA '!Y52</f>
        <v>66.244949494949495</v>
      </c>
      <c r="C11" s="44"/>
      <c r="D11" s="4">
        <f t="shared" si="0"/>
        <v>0</v>
      </c>
      <c r="E11" s="3">
        <f>'[1]TIPO DIETA '!Z52</f>
        <v>59.881313131313128</v>
      </c>
      <c r="F11" s="44"/>
      <c r="G11" s="4">
        <f t="shared" si="1"/>
        <v>0</v>
      </c>
      <c r="H11" s="31">
        <f>'[1]TIPO DIETA '!AA52</f>
        <v>69.184343434343432</v>
      </c>
      <c r="I11" s="44"/>
      <c r="J11" s="4">
        <f t="shared" si="2"/>
        <v>0</v>
      </c>
      <c r="K11" s="3">
        <v>48.93434343434344</v>
      </c>
      <c r="L11" s="44"/>
      <c r="M11" s="4">
        <f t="shared" si="3"/>
        <v>0</v>
      </c>
      <c r="N11" s="3">
        <v>60.810606060606062</v>
      </c>
      <c r="O11" s="44"/>
      <c r="P11" s="4">
        <f t="shared" si="4"/>
        <v>0</v>
      </c>
      <c r="Q11" s="3">
        <v>2.9444444444444442</v>
      </c>
      <c r="R11" s="44"/>
      <c r="S11" s="4">
        <f t="shared" si="5"/>
        <v>0</v>
      </c>
      <c r="T11" s="3">
        <v>1.7904040404040407</v>
      </c>
      <c r="U11" s="44"/>
      <c r="V11" s="4">
        <f t="shared" si="7"/>
        <v>0</v>
      </c>
      <c r="W11" s="5">
        <f t="shared" si="6"/>
        <v>0</v>
      </c>
    </row>
    <row r="12" spans="1:25" x14ac:dyDescent="0.25">
      <c r="A12" s="2" t="s">
        <v>22</v>
      </c>
      <c r="B12" s="3">
        <f>'[1]TIPO DIETA '!Y53</f>
        <v>1308.8282828282829</v>
      </c>
      <c r="C12" s="44"/>
      <c r="D12" s="4">
        <f t="shared" si="0"/>
        <v>0</v>
      </c>
      <c r="E12" s="3">
        <f>'[1]TIPO DIETA '!Z53</f>
        <v>1274.3762626262626</v>
      </c>
      <c r="F12" s="44"/>
      <c r="G12" s="4">
        <f t="shared" si="1"/>
        <v>0</v>
      </c>
      <c r="H12" s="31">
        <f>'[1]TIPO DIETA '!AA53</f>
        <v>1250.628787878788</v>
      </c>
      <c r="I12" s="44"/>
      <c r="J12" s="4">
        <f t="shared" si="2"/>
        <v>0</v>
      </c>
      <c r="K12" s="3">
        <v>1208.4949494949494</v>
      </c>
      <c r="L12" s="44"/>
      <c r="M12" s="4">
        <f t="shared" si="3"/>
        <v>0</v>
      </c>
      <c r="N12" s="3">
        <v>1210.0656565656566</v>
      </c>
      <c r="O12" s="44"/>
      <c r="P12" s="4">
        <f t="shared" si="4"/>
        <v>0</v>
      </c>
      <c r="Q12" s="3">
        <v>1187.1893939393938</v>
      </c>
      <c r="R12" s="44"/>
      <c r="S12" s="4">
        <f t="shared" si="5"/>
        <v>0</v>
      </c>
      <c r="T12" s="3">
        <v>60.638888888888886</v>
      </c>
      <c r="U12" s="44"/>
      <c r="V12" s="4">
        <f t="shared" si="7"/>
        <v>0</v>
      </c>
      <c r="W12" s="5">
        <f t="shared" si="6"/>
        <v>0</v>
      </c>
    </row>
    <row r="13" spans="1:25" x14ac:dyDescent="0.25">
      <c r="A13" s="2" t="s">
        <v>23</v>
      </c>
      <c r="B13" s="3">
        <f>'[1]TIPO DIETA '!Y54</f>
        <v>124.13131313131312</v>
      </c>
      <c r="C13" s="44"/>
      <c r="D13" s="4">
        <f t="shared" si="0"/>
        <v>0</v>
      </c>
      <c r="E13" s="3">
        <f>'[1]TIPO DIETA '!Z54</f>
        <v>5.5555555555555552E-2</v>
      </c>
      <c r="F13" s="44"/>
      <c r="G13" s="4">
        <f t="shared" si="1"/>
        <v>0</v>
      </c>
      <c r="H13" s="31">
        <f>'[1]TIPO DIETA '!AA54</f>
        <v>119.78535353535352</v>
      </c>
      <c r="I13" s="44"/>
      <c r="J13" s="4">
        <f t="shared" si="2"/>
        <v>0</v>
      </c>
      <c r="K13" s="3">
        <v>0</v>
      </c>
      <c r="L13" s="44"/>
      <c r="M13" s="4">
        <f t="shared" si="3"/>
        <v>0</v>
      </c>
      <c r="N13" s="3">
        <v>114.4469696969697</v>
      </c>
      <c r="O13" s="44"/>
      <c r="P13" s="4">
        <f t="shared" si="4"/>
        <v>0</v>
      </c>
      <c r="Q13" s="3">
        <v>0</v>
      </c>
      <c r="R13" s="44"/>
      <c r="S13" s="4">
        <f t="shared" si="5"/>
        <v>0</v>
      </c>
      <c r="T13" s="3">
        <v>3.7575757575757578</v>
      </c>
      <c r="U13" s="44"/>
      <c r="V13" s="4">
        <f t="shared" si="7"/>
        <v>0</v>
      </c>
      <c r="W13" s="5">
        <f t="shared" si="6"/>
        <v>0</v>
      </c>
    </row>
    <row r="14" spans="1:25" x14ac:dyDescent="0.25">
      <c r="A14" s="2" t="s">
        <v>24</v>
      </c>
      <c r="B14" s="3">
        <f>'[1]TIPO DIETA '!Y55</f>
        <v>30.949494949494952</v>
      </c>
      <c r="C14" s="44"/>
      <c r="D14" s="4">
        <f t="shared" si="0"/>
        <v>0</v>
      </c>
      <c r="E14" s="3">
        <f>'[1]TIPO DIETA '!Z55</f>
        <v>30.103535353535353</v>
      </c>
      <c r="F14" s="44"/>
      <c r="G14" s="4">
        <f t="shared" si="1"/>
        <v>0</v>
      </c>
      <c r="H14" s="31">
        <f>'[1]TIPO DIETA '!AA55</f>
        <v>30.487373737373741</v>
      </c>
      <c r="I14" s="44"/>
      <c r="J14" s="4">
        <f t="shared" si="2"/>
        <v>0</v>
      </c>
      <c r="K14" s="3">
        <v>27.785353535353536</v>
      </c>
      <c r="L14" s="44"/>
      <c r="M14" s="4">
        <f t="shared" si="3"/>
        <v>0</v>
      </c>
      <c r="N14" s="3">
        <v>29.631313131313131</v>
      </c>
      <c r="O14" s="44"/>
      <c r="P14" s="4">
        <f t="shared" si="4"/>
        <v>0</v>
      </c>
      <c r="Q14" s="3">
        <v>27.151515151515152</v>
      </c>
      <c r="R14" s="44"/>
      <c r="S14" s="4">
        <f t="shared" si="5"/>
        <v>0</v>
      </c>
      <c r="T14" s="3">
        <v>2.25</v>
      </c>
      <c r="U14" s="44"/>
      <c r="V14" s="4">
        <f t="shared" si="7"/>
        <v>0</v>
      </c>
      <c r="W14" s="5">
        <f t="shared" si="6"/>
        <v>0</v>
      </c>
    </row>
    <row r="15" spans="1:25" x14ac:dyDescent="0.25">
      <c r="A15" s="2" t="s">
        <v>25</v>
      </c>
      <c r="B15" s="3">
        <f>'[1]TIPO DIETA '!Y56</f>
        <v>64.037878787878796</v>
      </c>
      <c r="C15" s="44"/>
      <c r="D15" s="4">
        <f t="shared" si="0"/>
        <v>0</v>
      </c>
      <c r="E15" s="3">
        <f>'[1]TIPO DIETA '!Z56</f>
        <v>62.909090909090907</v>
      </c>
      <c r="F15" s="44"/>
      <c r="G15" s="4">
        <f t="shared" si="1"/>
        <v>0</v>
      </c>
      <c r="H15" s="31">
        <f>'[1]TIPO DIETA '!AA56</f>
        <v>62.595959595959592</v>
      </c>
      <c r="I15" s="44"/>
      <c r="J15" s="4">
        <f t="shared" si="2"/>
        <v>0</v>
      </c>
      <c r="K15" s="3">
        <v>60.643939393939398</v>
      </c>
      <c r="L15" s="44"/>
      <c r="M15" s="4">
        <f t="shared" si="3"/>
        <v>0</v>
      </c>
      <c r="N15" s="3">
        <v>60.803030303030305</v>
      </c>
      <c r="O15" s="44"/>
      <c r="P15" s="4">
        <f t="shared" si="4"/>
        <v>0</v>
      </c>
      <c r="Q15" s="3">
        <v>60.121212121212125</v>
      </c>
      <c r="R15" s="44"/>
      <c r="S15" s="4">
        <f t="shared" si="5"/>
        <v>0</v>
      </c>
      <c r="T15" s="3">
        <v>2.2904040404040407</v>
      </c>
      <c r="U15" s="44"/>
      <c r="V15" s="4">
        <f t="shared" si="7"/>
        <v>0</v>
      </c>
      <c r="W15" s="5">
        <f t="shared" si="6"/>
        <v>0</v>
      </c>
    </row>
    <row r="16" spans="1:25" x14ac:dyDescent="0.25">
      <c r="A16" s="2" t="s">
        <v>26</v>
      </c>
      <c r="B16" s="3">
        <f>'[1]TIPO DIETA '!Y57</f>
        <v>74.595959595959599</v>
      </c>
      <c r="C16" s="44"/>
      <c r="D16" s="4">
        <f t="shared" si="0"/>
        <v>0</v>
      </c>
      <c r="E16" s="3">
        <f>'[1]TIPO DIETA '!Z57</f>
        <v>72.459595959595958</v>
      </c>
      <c r="F16" s="44"/>
      <c r="G16" s="4">
        <f t="shared" si="1"/>
        <v>0</v>
      </c>
      <c r="H16" s="31">
        <f>'[1]TIPO DIETA '!AA57</f>
        <v>72.446969696969703</v>
      </c>
      <c r="I16" s="44"/>
      <c r="J16" s="4">
        <f t="shared" si="2"/>
        <v>0</v>
      </c>
      <c r="K16" s="3">
        <v>70.714646464646464</v>
      </c>
      <c r="L16" s="44"/>
      <c r="M16" s="4">
        <f t="shared" si="3"/>
        <v>0</v>
      </c>
      <c r="N16" s="3">
        <v>71.232323232323225</v>
      </c>
      <c r="O16" s="44"/>
      <c r="P16" s="4">
        <f t="shared" si="4"/>
        <v>0</v>
      </c>
      <c r="Q16" s="3">
        <v>68.883838383838381</v>
      </c>
      <c r="R16" s="44"/>
      <c r="S16" s="4">
        <f t="shared" si="5"/>
        <v>0</v>
      </c>
      <c r="T16" s="3">
        <v>2.2146464646464645</v>
      </c>
      <c r="U16" s="44"/>
      <c r="V16" s="4">
        <f t="shared" si="7"/>
        <v>0</v>
      </c>
      <c r="W16" s="5">
        <f t="shared" si="6"/>
        <v>0</v>
      </c>
    </row>
    <row r="17" spans="1:23" x14ac:dyDescent="0.25">
      <c r="A17" s="2" t="s">
        <v>27</v>
      </c>
      <c r="B17" s="3">
        <f>'[1]TIPO DIETA '!Y58</f>
        <v>21.037878787878785</v>
      </c>
      <c r="C17" s="44"/>
      <c r="D17" s="4">
        <f t="shared" si="0"/>
        <v>0</v>
      </c>
      <c r="E17" s="3">
        <f>'[1]TIPO DIETA '!Z58</f>
        <v>20.328282828282827</v>
      </c>
      <c r="F17" s="44"/>
      <c r="G17" s="4">
        <f t="shared" si="1"/>
        <v>0</v>
      </c>
      <c r="H17" s="31">
        <f>'[1]TIPO DIETA '!AA58</f>
        <v>20.315656565656568</v>
      </c>
      <c r="I17" s="44"/>
      <c r="J17" s="4">
        <f t="shared" si="2"/>
        <v>0</v>
      </c>
      <c r="K17" s="3">
        <v>20.646464646464647</v>
      </c>
      <c r="L17" s="44"/>
      <c r="M17" s="4">
        <f t="shared" si="3"/>
        <v>0</v>
      </c>
      <c r="N17" s="3">
        <v>20.974747474747474</v>
      </c>
      <c r="O17" s="44"/>
      <c r="P17" s="4">
        <f t="shared" si="4"/>
        <v>0</v>
      </c>
      <c r="Q17" s="3">
        <v>20.661616161616163</v>
      </c>
      <c r="R17" s="44"/>
      <c r="S17" s="4">
        <f t="shared" si="5"/>
        <v>0</v>
      </c>
      <c r="T17" s="3">
        <v>0.66666666666666663</v>
      </c>
      <c r="U17" s="44"/>
      <c r="V17" s="4">
        <f t="shared" si="7"/>
        <v>0</v>
      </c>
      <c r="W17" s="5">
        <f t="shared" si="6"/>
        <v>0</v>
      </c>
    </row>
    <row r="18" spans="1:23" x14ac:dyDescent="0.25">
      <c r="A18" s="2" t="s">
        <v>28</v>
      </c>
      <c r="B18" s="3">
        <f>'[1]TIPO DIETA '!Y59</f>
        <v>40.446969696969695</v>
      </c>
      <c r="C18" s="44"/>
      <c r="D18" s="4">
        <f t="shared" si="0"/>
        <v>0</v>
      </c>
      <c r="E18" s="3">
        <f>'[1]TIPO DIETA '!Z59</f>
        <v>40.194444444444443</v>
      </c>
      <c r="F18" s="44"/>
      <c r="G18" s="4">
        <f t="shared" si="1"/>
        <v>0</v>
      </c>
      <c r="H18" s="31">
        <f>'[1]TIPO DIETA '!AA59</f>
        <v>39.959595959595966</v>
      </c>
      <c r="I18" s="44"/>
      <c r="J18" s="4">
        <f t="shared" si="2"/>
        <v>0</v>
      </c>
      <c r="K18" s="3">
        <v>39.815656565656568</v>
      </c>
      <c r="L18" s="44"/>
      <c r="M18" s="4">
        <f t="shared" si="3"/>
        <v>0</v>
      </c>
      <c r="N18" s="3">
        <v>39.623737373737377</v>
      </c>
      <c r="O18" s="44"/>
      <c r="P18" s="4">
        <f t="shared" si="4"/>
        <v>0</v>
      </c>
      <c r="Q18" s="3">
        <v>38.762626262626263</v>
      </c>
      <c r="R18" s="44"/>
      <c r="S18" s="4">
        <f t="shared" si="5"/>
        <v>0</v>
      </c>
      <c r="T18" s="3">
        <v>0.86616161616161624</v>
      </c>
      <c r="U18" s="44"/>
      <c r="V18" s="4">
        <f t="shared" si="7"/>
        <v>0</v>
      </c>
      <c r="W18" s="5">
        <f t="shared" si="6"/>
        <v>0</v>
      </c>
    </row>
    <row r="19" spans="1:23" x14ac:dyDescent="0.25">
      <c r="A19" s="2" t="s">
        <v>29</v>
      </c>
      <c r="B19" s="3">
        <f>'[1]TIPO DIETA '!Y60</f>
        <v>27.767676767676765</v>
      </c>
      <c r="C19" s="44"/>
      <c r="D19" s="4">
        <f t="shared" si="0"/>
        <v>0</v>
      </c>
      <c r="E19" s="3">
        <f>'[1]TIPO DIETA '!Z60</f>
        <v>26.520202020202021</v>
      </c>
      <c r="F19" s="44"/>
      <c r="G19" s="4">
        <f t="shared" si="1"/>
        <v>0</v>
      </c>
      <c r="H19" s="31">
        <f>'[1]TIPO DIETA '!AA60</f>
        <v>28.361111111111114</v>
      </c>
      <c r="I19" s="44"/>
      <c r="J19" s="4">
        <f t="shared" si="2"/>
        <v>0</v>
      </c>
      <c r="K19" s="3">
        <v>25.09090909090909</v>
      </c>
      <c r="L19" s="44"/>
      <c r="M19" s="4">
        <f t="shared" si="3"/>
        <v>0</v>
      </c>
      <c r="N19" s="3">
        <v>26.398989898989896</v>
      </c>
      <c r="O19" s="44"/>
      <c r="P19" s="4">
        <f t="shared" si="4"/>
        <v>0</v>
      </c>
      <c r="Q19" s="3">
        <v>0.66666666666666663</v>
      </c>
      <c r="R19" s="44"/>
      <c r="S19" s="4">
        <f t="shared" si="5"/>
        <v>0</v>
      </c>
      <c r="T19" s="3">
        <v>0.49242424242424243</v>
      </c>
      <c r="U19" s="44"/>
      <c r="V19" s="4">
        <f t="shared" si="7"/>
        <v>0</v>
      </c>
      <c r="W19" s="5">
        <f t="shared" si="6"/>
        <v>0</v>
      </c>
    </row>
    <row r="20" spans="1:23" x14ac:dyDescent="0.25">
      <c r="A20" s="2" t="s">
        <v>30</v>
      </c>
      <c r="B20" s="3">
        <f>'[1]TIPO DIETA '!Y61</f>
        <v>12.169191919191919</v>
      </c>
      <c r="C20" s="44"/>
      <c r="D20" s="4">
        <f t="shared" si="0"/>
        <v>0</v>
      </c>
      <c r="E20" s="3">
        <f>'[1]TIPO DIETA '!Z61</f>
        <v>11.530303030303031</v>
      </c>
      <c r="F20" s="44"/>
      <c r="G20" s="4">
        <f t="shared" si="1"/>
        <v>0</v>
      </c>
      <c r="H20" s="31">
        <f>'[1]TIPO DIETA '!AA61</f>
        <v>11.714646464646464</v>
      </c>
      <c r="I20" s="44"/>
      <c r="J20" s="4">
        <f t="shared" si="2"/>
        <v>0</v>
      </c>
      <c r="K20" s="3">
        <v>11.383838383838386</v>
      </c>
      <c r="L20" s="44"/>
      <c r="M20" s="4">
        <f t="shared" si="3"/>
        <v>0</v>
      </c>
      <c r="N20" s="3">
        <v>11.431818181818182</v>
      </c>
      <c r="O20" s="44"/>
      <c r="P20" s="4">
        <f t="shared" si="4"/>
        <v>0</v>
      </c>
      <c r="Q20" s="3">
        <v>11.032828282828282</v>
      </c>
      <c r="R20" s="44"/>
      <c r="S20" s="4">
        <f t="shared" si="5"/>
        <v>0</v>
      </c>
      <c r="T20" s="3">
        <v>0.29292929292929293</v>
      </c>
      <c r="U20" s="44"/>
      <c r="V20" s="4">
        <f t="shared" si="7"/>
        <v>0</v>
      </c>
      <c r="W20" s="5">
        <f t="shared" si="6"/>
        <v>0</v>
      </c>
    </row>
    <row r="21" spans="1:23" x14ac:dyDescent="0.25">
      <c r="A21" s="2" t="s">
        <v>31</v>
      </c>
      <c r="B21" s="3">
        <f>'[1]TIPO DIETA '!Y62</f>
        <v>27.957070707070702</v>
      </c>
      <c r="C21" s="44"/>
      <c r="D21" s="4">
        <f t="shared" si="0"/>
        <v>0</v>
      </c>
      <c r="E21" s="3">
        <f>'[1]TIPO DIETA '!Z62</f>
        <v>27.732323232323228</v>
      </c>
      <c r="F21" s="44"/>
      <c r="G21" s="4">
        <f t="shared" si="1"/>
        <v>0</v>
      </c>
      <c r="H21" s="31">
        <f>'[1]TIPO DIETA '!AA62</f>
        <v>28.199494949494948</v>
      </c>
      <c r="I21" s="44"/>
      <c r="J21" s="4">
        <f t="shared" si="2"/>
        <v>0</v>
      </c>
      <c r="K21" s="3">
        <v>25.992424242424239</v>
      </c>
      <c r="L21" s="44"/>
      <c r="M21" s="4">
        <f t="shared" si="3"/>
        <v>0</v>
      </c>
      <c r="N21" s="3">
        <v>26.133838383838381</v>
      </c>
      <c r="O21" s="44"/>
      <c r="P21" s="4">
        <f t="shared" si="4"/>
        <v>0</v>
      </c>
      <c r="Q21" s="3">
        <v>24.780303030303031</v>
      </c>
      <c r="R21" s="44"/>
      <c r="S21" s="4">
        <f t="shared" si="5"/>
        <v>0</v>
      </c>
      <c r="T21" s="3">
        <v>2.0656565656565653</v>
      </c>
      <c r="U21" s="44"/>
      <c r="V21" s="4">
        <f t="shared" si="7"/>
        <v>0</v>
      </c>
      <c r="W21" s="5">
        <f t="shared" si="6"/>
        <v>0</v>
      </c>
    </row>
    <row r="22" spans="1:23" x14ac:dyDescent="0.25">
      <c r="A22" s="2" t="s">
        <v>32</v>
      </c>
      <c r="B22" s="3">
        <f>'[1]TIPO DIETA '!Y63</f>
        <v>153.63888888888889</v>
      </c>
      <c r="C22" s="44"/>
      <c r="D22" s="4">
        <f t="shared" si="0"/>
        <v>0</v>
      </c>
      <c r="E22" s="3">
        <f>'[1]TIPO DIETA '!Z63</f>
        <v>145.96464646464645</v>
      </c>
      <c r="F22" s="44"/>
      <c r="G22" s="4">
        <f t="shared" si="1"/>
        <v>0</v>
      </c>
      <c r="H22" s="31">
        <f>'[1]TIPO DIETA '!AA63</f>
        <v>146.2651515151515</v>
      </c>
      <c r="I22" s="44"/>
      <c r="J22" s="4">
        <f t="shared" si="2"/>
        <v>0</v>
      </c>
      <c r="K22" s="3">
        <v>139.30050505050505</v>
      </c>
      <c r="L22" s="44"/>
      <c r="M22" s="4">
        <f t="shared" si="3"/>
        <v>0</v>
      </c>
      <c r="N22" s="3">
        <v>139.84595959595961</v>
      </c>
      <c r="O22" s="44"/>
      <c r="P22" s="4">
        <f t="shared" si="4"/>
        <v>0</v>
      </c>
      <c r="Q22" s="3">
        <v>2</v>
      </c>
      <c r="R22" s="44"/>
      <c r="S22" s="4">
        <f t="shared" si="5"/>
        <v>0</v>
      </c>
      <c r="T22" s="3">
        <v>7.4924242424242422</v>
      </c>
      <c r="U22" s="44"/>
      <c r="V22" s="4">
        <f t="shared" si="7"/>
        <v>0</v>
      </c>
      <c r="W22" s="5">
        <f t="shared" si="6"/>
        <v>0</v>
      </c>
    </row>
    <row r="23" spans="1:23" x14ac:dyDescent="0.25">
      <c r="A23" s="2" t="s">
        <v>33</v>
      </c>
      <c r="B23" s="3">
        <f>'[1]TIPO DIETA '!Y64</f>
        <v>21.964646464646464</v>
      </c>
      <c r="C23" s="44"/>
      <c r="D23" s="4">
        <f t="shared" si="0"/>
        <v>0</v>
      </c>
      <c r="E23" s="3">
        <f>'[1]TIPO DIETA '!Z64</f>
        <v>21.343434343434343</v>
      </c>
      <c r="F23" s="44"/>
      <c r="G23" s="4">
        <f t="shared" si="1"/>
        <v>0</v>
      </c>
      <c r="H23" s="31">
        <f>'[1]TIPO DIETA '!AA64</f>
        <v>21.345959595959595</v>
      </c>
      <c r="I23" s="44"/>
      <c r="J23" s="4">
        <f t="shared" si="2"/>
        <v>0</v>
      </c>
      <c r="K23" s="3">
        <v>20.803030303030301</v>
      </c>
      <c r="L23" s="44"/>
      <c r="M23" s="4">
        <f t="shared" si="3"/>
        <v>0</v>
      </c>
      <c r="N23" s="3">
        <v>20.547979797979796</v>
      </c>
      <c r="O23" s="44"/>
      <c r="P23" s="4">
        <f t="shared" si="4"/>
        <v>0</v>
      </c>
      <c r="Q23" s="3">
        <v>19.568181818181817</v>
      </c>
      <c r="R23" s="44"/>
      <c r="S23" s="4">
        <f t="shared" si="5"/>
        <v>0</v>
      </c>
      <c r="T23" s="3">
        <v>1.1868686868686869</v>
      </c>
      <c r="U23" s="44"/>
      <c r="V23" s="4">
        <f t="shared" si="7"/>
        <v>0</v>
      </c>
      <c r="W23" s="5">
        <f t="shared" si="6"/>
        <v>0</v>
      </c>
    </row>
    <row r="24" spans="1:23" x14ac:dyDescent="0.25">
      <c r="A24" s="2" t="s">
        <v>34</v>
      </c>
      <c r="B24" s="3">
        <f>'[1]TIPO DIETA '!Y65</f>
        <v>140.93939393939394</v>
      </c>
      <c r="C24" s="44"/>
      <c r="D24" s="4">
        <f t="shared" si="0"/>
        <v>0</v>
      </c>
      <c r="E24" s="3">
        <f>'[1]TIPO DIETA '!Z65</f>
        <v>136.49999999999997</v>
      </c>
      <c r="F24" s="44"/>
      <c r="G24" s="4">
        <f t="shared" si="1"/>
        <v>0</v>
      </c>
      <c r="H24" s="31">
        <f>'[1]TIPO DIETA '!AA65</f>
        <v>134.39141414141415</v>
      </c>
      <c r="I24" s="44"/>
      <c r="J24" s="4">
        <f t="shared" si="2"/>
        <v>0</v>
      </c>
      <c r="K24" s="3">
        <v>131.38888888888889</v>
      </c>
      <c r="L24" s="44"/>
      <c r="M24" s="4">
        <f t="shared" si="3"/>
        <v>0</v>
      </c>
      <c r="N24" s="3">
        <v>130.42424242424244</v>
      </c>
      <c r="O24" s="44"/>
      <c r="P24" s="4">
        <f t="shared" si="4"/>
        <v>0</v>
      </c>
      <c r="Q24" s="3">
        <v>127.4040404040404</v>
      </c>
      <c r="R24" s="44"/>
      <c r="S24" s="4">
        <f t="shared" si="5"/>
        <v>0</v>
      </c>
      <c r="T24" s="3">
        <v>6.1616161616161618</v>
      </c>
      <c r="U24" s="44"/>
      <c r="V24" s="4">
        <f t="shared" si="7"/>
        <v>0</v>
      </c>
      <c r="W24" s="5">
        <f t="shared" si="6"/>
        <v>0</v>
      </c>
    </row>
    <row r="25" spans="1:23" x14ac:dyDescent="0.25">
      <c r="A25" s="2" t="s">
        <v>35</v>
      </c>
      <c r="B25" s="3">
        <f>'[1]TIPO DIETA '!Y66</f>
        <v>28.699494949494948</v>
      </c>
      <c r="C25" s="44"/>
      <c r="D25" s="4">
        <f t="shared" si="0"/>
        <v>0</v>
      </c>
      <c r="E25" s="3">
        <f>'[1]TIPO DIETA '!Z66</f>
        <v>27.378787878787875</v>
      </c>
      <c r="F25" s="44"/>
      <c r="G25" s="4">
        <f t="shared" si="1"/>
        <v>0</v>
      </c>
      <c r="H25" s="31">
        <f>'[1]TIPO DIETA '!AA66</f>
        <v>27.300505050505052</v>
      </c>
      <c r="I25" s="44"/>
      <c r="J25" s="4">
        <f t="shared" si="2"/>
        <v>0</v>
      </c>
      <c r="K25" s="3">
        <v>25.755050505050505</v>
      </c>
      <c r="L25" s="44"/>
      <c r="M25" s="4">
        <f t="shared" si="3"/>
        <v>0</v>
      </c>
      <c r="N25" s="3">
        <v>26.088383838383837</v>
      </c>
      <c r="O25" s="44"/>
      <c r="P25" s="4">
        <f t="shared" si="4"/>
        <v>0</v>
      </c>
      <c r="Q25" s="3">
        <v>0.25</v>
      </c>
      <c r="R25" s="44"/>
      <c r="S25" s="4">
        <f t="shared" si="5"/>
        <v>0</v>
      </c>
      <c r="T25" s="3">
        <v>1.2045454545454544</v>
      </c>
      <c r="U25" s="44"/>
      <c r="V25" s="4">
        <f t="shared" si="7"/>
        <v>0</v>
      </c>
      <c r="W25" s="5">
        <f t="shared" si="6"/>
        <v>0</v>
      </c>
    </row>
    <row r="26" spans="1:23" x14ac:dyDescent="0.25">
      <c r="A26" s="2" t="s">
        <v>36</v>
      </c>
      <c r="B26" s="3">
        <f>'[1]TIPO DIETA '!Y67</f>
        <v>2.0353535353535355</v>
      </c>
      <c r="C26" s="44"/>
      <c r="D26" s="4">
        <f t="shared" si="0"/>
        <v>0</v>
      </c>
      <c r="E26" s="3">
        <f>'[1]TIPO DIETA '!Z67</f>
        <v>2.0909090909090913</v>
      </c>
      <c r="F26" s="44"/>
      <c r="G26" s="4">
        <f t="shared" si="1"/>
        <v>0</v>
      </c>
      <c r="H26" s="31">
        <f>'[1]TIPO DIETA '!AA67</f>
        <v>2.1287878787878789</v>
      </c>
      <c r="I26" s="44"/>
      <c r="J26" s="4">
        <f t="shared" si="2"/>
        <v>0</v>
      </c>
      <c r="K26" s="3">
        <v>2.1237373737373741</v>
      </c>
      <c r="L26" s="44"/>
      <c r="M26" s="4">
        <f t="shared" si="3"/>
        <v>0</v>
      </c>
      <c r="N26" s="3">
        <v>1.9747474747474749</v>
      </c>
      <c r="O26" s="44"/>
      <c r="P26" s="4">
        <f t="shared" si="4"/>
        <v>0</v>
      </c>
      <c r="Q26" s="3">
        <v>1.7424242424242424</v>
      </c>
      <c r="R26" s="44"/>
      <c r="S26" s="4">
        <f t="shared" si="5"/>
        <v>0</v>
      </c>
      <c r="T26" s="3">
        <v>2.7777777777777776E-2</v>
      </c>
      <c r="U26" s="44"/>
      <c r="V26" s="4">
        <f t="shared" si="7"/>
        <v>0</v>
      </c>
      <c r="W26" s="5">
        <f t="shared" si="6"/>
        <v>0</v>
      </c>
    </row>
    <row r="27" spans="1:23" x14ac:dyDescent="0.25">
      <c r="A27" s="2" t="s">
        <v>37</v>
      </c>
      <c r="B27" s="3">
        <f>'[1]TIPO DIETA '!Y68</f>
        <v>18.631313131313131</v>
      </c>
      <c r="C27" s="44"/>
      <c r="D27" s="4">
        <f t="shared" si="0"/>
        <v>0</v>
      </c>
      <c r="E27" s="3">
        <f>'[1]TIPO DIETA '!Z68</f>
        <v>18.515151515151516</v>
      </c>
      <c r="F27" s="44"/>
      <c r="G27" s="4">
        <f t="shared" si="1"/>
        <v>0</v>
      </c>
      <c r="H27" s="31">
        <f>'[1]TIPO DIETA '!AA68</f>
        <v>18.154040404040405</v>
      </c>
      <c r="I27" s="44"/>
      <c r="J27" s="4">
        <f t="shared" si="2"/>
        <v>0</v>
      </c>
      <c r="K27" s="3">
        <v>17.401515151515152</v>
      </c>
      <c r="L27" s="44"/>
      <c r="M27" s="4">
        <f t="shared" si="3"/>
        <v>0</v>
      </c>
      <c r="N27" s="3">
        <v>17.318181818181817</v>
      </c>
      <c r="O27" s="44"/>
      <c r="P27" s="4">
        <f t="shared" si="4"/>
        <v>0</v>
      </c>
      <c r="Q27" s="3">
        <v>16.878787878787879</v>
      </c>
      <c r="R27" s="44"/>
      <c r="S27" s="4">
        <f t="shared" si="5"/>
        <v>0</v>
      </c>
      <c r="T27" s="3">
        <v>0.66414141414141414</v>
      </c>
      <c r="U27" s="44"/>
      <c r="V27" s="4">
        <f t="shared" si="7"/>
        <v>0</v>
      </c>
      <c r="W27" s="5">
        <f t="shared" si="6"/>
        <v>0</v>
      </c>
    </row>
    <row r="28" spans="1:23" x14ac:dyDescent="0.25">
      <c r="A28" s="2" t="s">
        <v>38</v>
      </c>
      <c r="B28" s="3">
        <f>'[1]TIPO DIETA '!Y69</f>
        <v>25.27272727272727</v>
      </c>
      <c r="C28" s="44"/>
      <c r="D28" s="4">
        <f t="shared" si="0"/>
        <v>0</v>
      </c>
      <c r="E28" s="3">
        <f>'[1]TIPO DIETA '!Z69</f>
        <v>24.184343434343432</v>
      </c>
      <c r="F28" s="44"/>
      <c r="G28" s="4">
        <f t="shared" si="1"/>
        <v>0</v>
      </c>
      <c r="H28" s="31">
        <f>'[1]TIPO DIETA '!AA69</f>
        <v>23.53282828282828</v>
      </c>
      <c r="I28" s="44"/>
      <c r="J28" s="4">
        <f t="shared" si="2"/>
        <v>0</v>
      </c>
      <c r="K28" s="3">
        <v>22.300505050505052</v>
      </c>
      <c r="L28" s="44"/>
      <c r="M28" s="4">
        <f t="shared" si="3"/>
        <v>0</v>
      </c>
      <c r="N28" s="3">
        <v>23.181818181818183</v>
      </c>
      <c r="O28" s="44"/>
      <c r="P28" s="4">
        <f t="shared" si="4"/>
        <v>0</v>
      </c>
      <c r="Q28" s="3">
        <v>22.446969696969699</v>
      </c>
      <c r="R28" s="44"/>
      <c r="S28" s="4">
        <f t="shared" si="5"/>
        <v>0</v>
      </c>
      <c r="T28" s="3">
        <v>2.0984848484848482</v>
      </c>
      <c r="U28" s="44"/>
      <c r="V28" s="4">
        <f t="shared" si="7"/>
        <v>0</v>
      </c>
      <c r="W28" s="5">
        <f t="shared" si="6"/>
        <v>0</v>
      </c>
    </row>
    <row r="29" spans="1:23" x14ac:dyDescent="0.25">
      <c r="A29" s="2" t="s">
        <v>39</v>
      </c>
      <c r="B29" s="3">
        <f>'[1]TIPO DIETA '!Y70</f>
        <v>14.628787878787881</v>
      </c>
      <c r="C29" s="44"/>
      <c r="D29" s="4">
        <f t="shared" si="0"/>
        <v>0</v>
      </c>
      <c r="E29" s="3">
        <f>'[1]TIPO DIETA '!Z70</f>
        <v>14.356060606060604</v>
      </c>
      <c r="F29" s="44"/>
      <c r="G29" s="4">
        <f t="shared" si="1"/>
        <v>0</v>
      </c>
      <c r="H29" s="31">
        <f>'[1]TIPO DIETA '!AA70</f>
        <v>13.886363636363635</v>
      </c>
      <c r="I29" s="44"/>
      <c r="J29" s="4">
        <f t="shared" si="2"/>
        <v>0</v>
      </c>
      <c r="K29" s="3">
        <v>13.116161616161618</v>
      </c>
      <c r="L29" s="44"/>
      <c r="M29" s="4">
        <f t="shared" si="3"/>
        <v>0</v>
      </c>
      <c r="N29" s="3">
        <v>12.861111111111112</v>
      </c>
      <c r="O29" s="44"/>
      <c r="P29" s="4">
        <f t="shared" si="4"/>
        <v>0</v>
      </c>
      <c r="Q29" s="3">
        <v>13.005050505050507</v>
      </c>
      <c r="R29" s="44"/>
      <c r="S29" s="4">
        <f t="shared" si="5"/>
        <v>0</v>
      </c>
      <c r="T29" s="3">
        <v>1.6742424242424245</v>
      </c>
      <c r="U29" s="44"/>
      <c r="V29" s="4">
        <f t="shared" si="7"/>
        <v>0</v>
      </c>
      <c r="W29" s="5">
        <f t="shared" si="6"/>
        <v>0</v>
      </c>
    </row>
    <row r="30" spans="1:23" x14ac:dyDescent="0.25">
      <c r="A30" s="2" t="s">
        <v>40</v>
      </c>
      <c r="B30" s="3">
        <f>'[1]TIPO DIETA '!Y71</f>
        <v>62.542929292929294</v>
      </c>
      <c r="C30" s="44"/>
      <c r="D30" s="4">
        <f t="shared" si="0"/>
        <v>0</v>
      </c>
      <c r="E30" s="3">
        <f>'[1]TIPO DIETA '!Z71</f>
        <v>59.598484848484851</v>
      </c>
      <c r="F30" s="44"/>
      <c r="G30" s="4">
        <f t="shared" si="1"/>
        <v>0</v>
      </c>
      <c r="H30" s="31">
        <f>'[1]TIPO DIETA '!AA71</f>
        <v>58.919191919191917</v>
      </c>
      <c r="I30" s="44"/>
      <c r="J30" s="4">
        <f t="shared" si="2"/>
        <v>0</v>
      </c>
      <c r="K30" s="3">
        <v>53.434343434343425</v>
      </c>
      <c r="L30" s="44"/>
      <c r="M30" s="4">
        <f t="shared" si="3"/>
        <v>0</v>
      </c>
      <c r="N30" s="3">
        <v>53.69444444444445</v>
      </c>
      <c r="O30" s="44"/>
      <c r="P30" s="4">
        <f t="shared" si="4"/>
        <v>0</v>
      </c>
      <c r="Q30" s="3">
        <v>52.747474747474747</v>
      </c>
      <c r="R30" s="44"/>
      <c r="S30" s="4">
        <f t="shared" si="5"/>
        <v>0</v>
      </c>
      <c r="T30" s="3">
        <v>6.416666666666667</v>
      </c>
      <c r="U30" s="44"/>
      <c r="V30" s="4">
        <f t="shared" si="7"/>
        <v>0</v>
      </c>
      <c r="W30" s="5">
        <f t="shared" si="6"/>
        <v>0</v>
      </c>
    </row>
    <row r="31" spans="1:23" x14ac:dyDescent="0.25">
      <c r="A31" s="2" t="s">
        <v>41</v>
      </c>
      <c r="B31" s="3">
        <f>'[1]TIPO DIETA '!Y72</f>
        <v>46.845959595959592</v>
      </c>
      <c r="C31" s="44"/>
      <c r="D31" s="4">
        <f t="shared" si="0"/>
        <v>0</v>
      </c>
      <c r="E31" s="3">
        <f>'[1]TIPO DIETA '!Z72</f>
        <v>44.24747474747474</v>
      </c>
      <c r="F31" s="44"/>
      <c r="G31" s="4">
        <f t="shared" si="1"/>
        <v>0</v>
      </c>
      <c r="H31" s="31">
        <f>'[1]TIPO DIETA '!AA72</f>
        <v>42.729797979797979</v>
      </c>
      <c r="I31" s="44"/>
      <c r="J31" s="4">
        <f t="shared" si="2"/>
        <v>0</v>
      </c>
      <c r="K31" s="3">
        <v>38.775252525252526</v>
      </c>
      <c r="L31" s="44"/>
      <c r="M31" s="4">
        <f t="shared" si="3"/>
        <v>0</v>
      </c>
      <c r="N31" s="3">
        <v>38.358585858585862</v>
      </c>
      <c r="O31" s="44"/>
      <c r="P31" s="4">
        <f t="shared" si="4"/>
        <v>0</v>
      </c>
      <c r="Q31" s="3">
        <v>38.159090909090914</v>
      </c>
      <c r="R31" s="44"/>
      <c r="S31" s="4">
        <f t="shared" si="5"/>
        <v>0</v>
      </c>
      <c r="T31" s="3">
        <v>6.0202020202020199</v>
      </c>
      <c r="U31" s="44"/>
      <c r="V31" s="4">
        <f t="shared" si="7"/>
        <v>0</v>
      </c>
      <c r="W31" s="5">
        <f t="shared" si="6"/>
        <v>0</v>
      </c>
    </row>
    <row r="32" spans="1:23" x14ac:dyDescent="0.25">
      <c r="A32" s="2" t="s">
        <v>42</v>
      </c>
      <c r="B32" s="3">
        <f>'[1]TIPO DIETA '!Y73</f>
        <v>43.987373737373737</v>
      </c>
      <c r="C32" s="44"/>
      <c r="D32" s="4">
        <f t="shared" si="0"/>
        <v>0</v>
      </c>
      <c r="E32" s="3">
        <f>'[1]TIPO DIETA '!Z73</f>
        <v>40.699494949494948</v>
      </c>
      <c r="F32" s="44"/>
      <c r="G32" s="4">
        <f t="shared" si="1"/>
        <v>0</v>
      </c>
      <c r="H32" s="31">
        <f>'[1]TIPO DIETA '!AA73</f>
        <v>39.227272727272727</v>
      </c>
      <c r="I32" s="44"/>
      <c r="J32" s="4">
        <f t="shared" si="2"/>
        <v>0</v>
      </c>
      <c r="K32" s="3">
        <v>36.128787878787875</v>
      </c>
      <c r="L32" s="44"/>
      <c r="M32" s="4">
        <f t="shared" si="3"/>
        <v>0</v>
      </c>
      <c r="N32" s="3">
        <v>35.845959595959599</v>
      </c>
      <c r="O32" s="44"/>
      <c r="P32" s="4">
        <f t="shared" si="4"/>
        <v>0</v>
      </c>
      <c r="Q32" s="3">
        <v>34.775252525252519</v>
      </c>
      <c r="R32" s="44"/>
      <c r="S32" s="4">
        <f t="shared" si="5"/>
        <v>0</v>
      </c>
      <c r="T32" s="3">
        <v>6.7449494949494948</v>
      </c>
      <c r="U32" s="44"/>
      <c r="V32" s="4">
        <f t="shared" si="7"/>
        <v>0</v>
      </c>
      <c r="W32" s="5">
        <f t="shared" si="6"/>
        <v>0</v>
      </c>
    </row>
    <row r="33" spans="1:27" x14ac:dyDescent="0.25">
      <c r="A33" s="2" t="s">
        <v>43</v>
      </c>
      <c r="B33" s="3">
        <f>'[1]TIPO DIETA '!Y76</f>
        <v>24.151515151515152</v>
      </c>
      <c r="C33" s="44"/>
      <c r="D33" s="4">
        <f t="shared" si="0"/>
        <v>0</v>
      </c>
      <c r="E33" s="3">
        <v>0</v>
      </c>
      <c r="F33" s="44"/>
      <c r="G33" s="4">
        <f t="shared" si="1"/>
        <v>0</v>
      </c>
      <c r="H33" s="31">
        <v>0</v>
      </c>
      <c r="I33" s="44"/>
      <c r="J33" s="4">
        <f t="shared" si="2"/>
        <v>0</v>
      </c>
      <c r="K33" s="3">
        <v>0</v>
      </c>
      <c r="L33" s="44"/>
      <c r="M33" s="4">
        <f t="shared" si="3"/>
        <v>0</v>
      </c>
      <c r="N33" s="3">
        <v>0</v>
      </c>
      <c r="O33" s="44"/>
      <c r="P33" s="4">
        <f t="shared" si="4"/>
        <v>0</v>
      </c>
      <c r="Q33" s="3">
        <v>0</v>
      </c>
      <c r="R33" s="44"/>
      <c r="S33" s="4">
        <f t="shared" si="5"/>
        <v>0</v>
      </c>
      <c r="T33" s="3">
        <v>0</v>
      </c>
      <c r="U33" s="44"/>
      <c r="V33" s="4">
        <f t="shared" si="7"/>
        <v>0</v>
      </c>
      <c r="W33" s="5">
        <f t="shared" si="6"/>
        <v>0</v>
      </c>
    </row>
    <row r="34" spans="1:27" x14ac:dyDescent="0.25">
      <c r="A34" s="2" t="s">
        <v>44</v>
      </c>
      <c r="B34" s="3">
        <f>'[1]TIPO DIETA '!Y77</f>
        <v>10.44949494949495</v>
      </c>
      <c r="C34" s="44"/>
      <c r="D34" s="4">
        <f t="shared" si="0"/>
        <v>0</v>
      </c>
      <c r="E34" s="3">
        <v>0</v>
      </c>
      <c r="F34" s="44"/>
      <c r="G34" s="4">
        <f t="shared" si="1"/>
        <v>0</v>
      </c>
      <c r="H34" s="31">
        <v>0</v>
      </c>
      <c r="I34" s="44"/>
      <c r="J34" s="4">
        <f t="shared" si="2"/>
        <v>0</v>
      </c>
      <c r="K34" s="3">
        <v>0</v>
      </c>
      <c r="L34" s="44"/>
      <c r="M34" s="4">
        <f t="shared" si="3"/>
        <v>0</v>
      </c>
      <c r="N34" s="3">
        <v>0</v>
      </c>
      <c r="O34" s="44"/>
      <c r="P34" s="4">
        <f t="shared" si="4"/>
        <v>0</v>
      </c>
      <c r="Q34" s="3">
        <v>0</v>
      </c>
      <c r="R34" s="44"/>
      <c r="S34" s="4">
        <f t="shared" si="5"/>
        <v>0</v>
      </c>
      <c r="T34" s="3">
        <v>0</v>
      </c>
      <c r="U34" s="44"/>
      <c r="V34" s="4">
        <f t="shared" si="7"/>
        <v>0</v>
      </c>
      <c r="W34" s="5">
        <f t="shared" si="6"/>
        <v>0</v>
      </c>
    </row>
    <row r="35" spans="1:27" x14ac:dyDescent="0.25">
      <c r="A35" s="2" t="s">
        <v>45</v>
      </c>
      <c r="B35" s="3">
        <f>'[1]TIPO DIETA '!Y78</f>
        <v>10.424242424242424</v>
      </c>
      <c r="C35" s="44"/>
      <c r="D35" s="4">
        <f t="shared" si="0"/>
        <v>0</v>
      </c>
      <c r="E35" s="3">
        <v>0</v>
      </c>
      <c r="F35" s="44"/>
      <c r="G35" s="4">
        <f t="shared" si="1"/>
        <v>0</v>
      </c>
      <c r="H35" s="31">
        <v>0</v>
      </c>
      <c r="I35" s="44"/>
      <c r="J35" s="4">
        <f t="shared" si="2"/>
        <v>0</v>
      </c>
      <c r="K35" s="3">
        <v>0</v>
      </c>
      <c r="L35" s="44"/>
      <c r="M35" s="4">
        <f t="shared" si="3"/>
        <v>0</v>
      </c>
      <c r="N35" s="3">
        <v>0</v>
      </c>
      <c r="O35" s="44"/>
      <c r="P35" s="4">
        <f t="shared" si="4"/>
        <v>0</v>
      </c>
      <c r="Q35" s="3">
        <v>0</v>
      </c>
      <c r="R35" s="44"/>
      <c r="S35" s="4">
        <f t="shared" si="5"/>
        <v>0</v>
      </c>
      <c r="T35" s="3">
        <v>0</v>
      </c>
      <c r="U35" s="44"/>
      <c r="V35" s="4">
        <f t="shared" si="7"/>
        <v>0</v>
      </c>
      <c r="W35" s="5">
        <f t="shared" si="6"/>
        <v>0</v>
      </c>
    </row>
    <row r="36" spans="1:27" x14ac:dyDescent="0.25">
      <c r="A36" s="2" t="s">
        <v>46</v>
      </c>
      <c r="B36" s="3">
        <f>'[1]TIPO DIETA '!Y79</f>
        <v>25.23989898989899</v>
      </c>
      <c r="C36" s="44"/>
      <c r="D36" s="4">
        <f t="shared" si="0"/>
        <v>0</v>
      </c>
      <c r="E36" s="3">
        <v>0</v>
      </c>
      <c r="F36" s="44"/>
      <c r="G36" s="4">
        <f t="shared" si="1"/>
        <v>0</v>
      </c>
      <c r="H36" s="31">
        <v>0</v>
      </c>
      <c r="I36" s="44"/>
      <c r="J36" s="4">
        <f t="shared" si="2"/>
        <v>0</v>
      </c>
      <c r="K36" s="3">
        <v>0</v>
      </c>
      <c r="L36" s="44"/>
      <c r="M36" s="4">
        <f t="shared" si="3"/>
        <v>0</v>
      </c>
      <c r="N36" s="3">
        <v>0</v>
      </c>
      <c r="O36" s="44"/>
      <c r="P36" s="4">
        <f t="shared" si="4"/>
        <v>0</v>
      </c>
      <c r="Q36" s="3">
        <v>0</v>
      </c>
      <c r="R36" s="44"/>
      <c r="S36" s="4">
        <f t="shared" si="5"/>
        <v>0</v>
      </c>
      <c r="T36" s="3">
        <v>0</v>
      </c>
      <c r="U36" s="44"/>
      <c r="V36" s="4">
        <f t="shared" si="7"/>
        <v>0</v>
      </c>
      <c r="W36" s="5">
        <f t="shared" si="6"/>
        <v>0</v>
      </c>
    </row>
    <row r="37" spans="1:27" x14ac:dyDescent="0.25">
      <c r="A37" s="2" t="s">
        <v>47</v>
      </c>
      <c r="B37" s="3">
        <v>0</v>
      </c>
      <c r="C37" s="44"/>
      <c r="D37" s="4">
        <f t="shared" si="0"/>
        <v>0</v>
      </c>
      <c r="E37" s="3">
        <v>0</v>
      </c>
      <c r="F37" s="44"/>
      <c r="G37" s="4">
        <f t="shared" si="1"/>
        <v>0</v>
      </c>
      <c r="H37" s="31">
        <v>0</v>
      </c>
      <c r="I37" s="44"/>
      <c r="J37" s="4">
        <f t="shared" si="2"/>
        <v>0</v>
      </c>
      <c r="K37" s="3">
        <v>428</v>
      </c>
      <c r="L37" s="44"/>
      <c r="M37" s="4">
        <f t="shared" si="3"/>
        <v>0</v>
      </c>
      <c r="N37" s="3">
        <v>0</v>
      </c>
      <c r="O37" s="44"/>
      <c r="P37" s="4">
        <f t="shared" si="4"/>
        <v>0</v>
      </c>
      <c r="Q37" s="3">
        <v>428</v>
      </c>
      <c r="R37" s="44"/>
      <c r="S37" s="4">
        <f t="shared" si="5"/>
        <v>0</v>
      </c>
      <c r="T37" s="3">
        <v>0</v>
      </c>
      <c r="U37" s="44"/>
      <c r="V37" s="4">
        <f t="shared" si="7"/>
        <v>0</v>
      </c>
      <c r="W37" s="5">
        <f t="shared" si="6"/>
        <v>0</v>
      </c>
    </row>
    <row r="38" spans="1:27" x14ac:dyDescent="0.25">
      <c r="A38" s="2" t="s">
        <v>99</v>
      </c>
      <c r="B38" s="3">
        <v>0</v>
      </c>
      <c r="C38" s="44"/>
      <c r="D38" s="4">
        <f t="shared" si="0"/>
        <v>0</v>
      </c>
      <c r="E38" s="3">
        <v>0</v>
      </c>
      <c r="F38" s="44"/>
      <c r="G38" s="4">
        <f t="shared" si="1"/>
        <v>0</v>
      </c>
      <c r="H38" s="31">
        <v>0</v>
      </c>
      <c r="I38" s="44"/>
      <c r="J38" s="4">
        <f t="shared" si="2"/>
        <v>0</v>
      </c>
      <c r="K38" s="3">
        <v>26</v>
      </c>
      <c r="L38" s="44"/>
      <c r="M38" s="4">
        <f t="shared" si="3"/>
        <v>0</v>
      </c>
      <c r="N38" s="3">
        <v>0</v>
      </c>
      <c r="O38" s="44"/>
      <c r="P38" s="4">
        <f>N38*O38</f>
        <v>0</v>
      </c>
      <c r="Q38" s="3">
        <v>26</v>
      </c>
      <c r="R38" s="44"/>
      <c r="S38" s="4">
        <f t="shared" si="5"/>
        <v>0</v>
      </c>
      <c r="T38" s="3">
        <v>0</v>
      </c>
      <c r="U38" s="44"/>
      <c r="V38" s="4">
        <f t="shared" si="7"/>
        <v>0</v>
      </c>
      <c r="W38" s="5">
        <f t="shared" si="6"/>
        <v>0</v>
      </c>
    </row>
    <row r="39" spans="1:27" x14ac:dyDescent="0.25">
      <c r="A39" s="2" t="s">
        <v>8</v>
      </c>
      <c r="B39" s="3">
        <f>SUM(B3:B38)</f>
        <v>10291.482323232323</v>
      </c>
      <c r="C39" s="44"/>
      <c r="D39" s="4">
        <f>SUM(D3:D38)</f>
        <v>0</v>
      </c>
      <c r="E39" s="3">
        <f>SUM(E3:E38)</f>
        <v>3028.1489898989898</v>
      </c>
      <c r="F39" s="44"/>
      <c r="G39" s="4">
        <f>SUM(G3:G38)</f>
        <v>0</v>
      </c>
      <c r="H39" s="31">
        <f>SUM(H3:H38)</f>
        <v>9550.4166666666679</v>
      </c>
      <c r="I39" s="44"/>
      <c r="J39" s="4">
        <f>SUM(J3:J38)</f>
        <v>0</v>
      </c>
      <c r="K39" s="3">
        <f>SUM(K3:K38)</f>
        <v>3297.1994949494942</v>
      </c>
      <c r="L39" s="44"/>
      <c r="M39" s="4">
        <f>SUM(M3:M38)</f>
        <v>0</v>
      </c>
      <c r="N39" s="3">
        <f>SUM(N3:N38)</f>
        <v>9080.5631313131307</v>
      </c>
      <c r="O39" s="44"/>
      <c r="P39" s="4">
        <f>SUM(P3:P38)</f>
        <v>0</v>
      </c>
      <c r="Q39" s="3">
        <f>SUM(Q3:Q38)</f>
        <v>2919.1035353535349</v>
      </c>
      <c r="R39" s="44"/>
      <c r="S39" s="4">
        <f>SUM(S3:S38)</f>
        <v>0</v>
      </c>
      <c r="T39" s="3">
        <f>SUM(T3:T38)</f>
        <v>581.51262626262633</v>
      </c>
      <c r="U39" s="44"/>
      <c r="V39" s="4">
        <f>SUM(V3:V38)</f>
        <v>0</v>
      </c>
      <c r="W39" s="4">
        <f>SUM(W3:W38)</f>
        <v>0</v>
      </c>
    </row>
    <row r="40" spans="1:27" ht="28.5" x14ac:dyDescent="0.45">
      <c r="A40" s="2" t="s">
        <v>97</v>
      </c>
      <c r="B40" s="3">
        <f>B39+E39+H39+K39+N39+Q39+T39</f>
        <v>38748.42676767677</v>
      </c>
      <c r="S40" s="53" t="s">
        <v>100</v>
      </c>
      <c r="T40" s="53"/>
      <c r="U40" s="53"/>
      <c r="V40" s="53"/>
      <c r="W40" s="43">
        <f>SUM(W3:W38)</f>
        <v>0</v>
      </c>
      <c r="Y40" s="50"/>
      <c r="Z40" s="50"/>
      <c r="AA40" s="50"/>
    </row>
    <row r="41" spans="1:27" x14ac:dyDescent="0.25">
      <c r="E41" s="30"/>
      <c r="H41" s="30"/>
      <c r="N41" s="30"/>
      <c r="T41" s="29"/>
      <c r="U41" s="29"/>
      <c r="V41" s="32"/>
      <c r="W41" s="33"/>
      <c r="Y41" s="50"/>
      <c r="Z41" s="50"/>
      <c r="AA41" s="50"/>
    </row>
    <row r="42" spans="1:27" ht="21" x14ac:dyDescent="0.35">
      <c r="V42" s="32"/>
      <c r="W42" s="34"/>
      <c r="Y42" s="50"/>
      <c r="Z42" s="50"/>
      <c r="AA42" s="50"/>
    </row>
    <row r="43" spans="1:27" x14ac:dyDescent="0.25">
      <c r="C43" s="29"/>
      <c r="E43" s="29"/>
      <c r="V43" s="32"/>
      <c r="W43" s="35"/>
      <c r="Y43" s="32"/>
      <c r="Z43" s="32"/>
      <c r="AA43" s="32"/>
    </row>
    <row r="44" spans="1:27" x14ac:dyDescent="0.25">
      <c r="C44" s="29"/>
      <c r="E44" s="29"/>
      <c r="V44" s="32"/>
      <c r="W44" s="33"/>
      <c r="Y44" s="51"/>
      <c r="Z44" s="51"/>
      <c r="AA44" s="51"/>
    </row>
    <row r="45" spans="1:27" x14ac:dyDescent="0.25">
      <c r="V45" s="32"/>
      <c r="W45" s="32"/>
      <c r="Y45" s="51"/>
      <c r="Z45" s="51"/>
      <c r="AA45" s="51"/>
    </row>
    <row r="46" spans="1:27" x14ac:dyDescent="0.25">
      <c r="V46" s="32"/>
      <c r="W46" s="35"/>
      <c r="Y46" s="51"/>
      <c r="Z46" s="51"/>
      <c r="AA46" s="51"/>
    </row>
    <row r="47" spans="1:27" x14ac:dyDescent="0.25">
      <c r="Y47" s="35"/>
      <c r="Z47" s="32"/>
      <c r="AA47" s="32"/>
    </row>
    <row r="48" spans="1:27" x14ac:dyDescent="0.25">
      <c r="Y48" s="35"/>
      <c r="Z48" s="32"/>
      <c r="AA48" s="32"/>
    </row>
    <row r="49" spans="25:27" x14ac:dyDescent="0.25">
      <c r="Y49" s="32"/>
      <c r="Z49" s="32"/>
      <c r="AA49" s="32"/>
    </row>
  </sheetData>
  <protectedRanges>
    <protectedRange sqref="B3:B38 D3:E38" name="Rango1"/>
  </protectedRanges>
  <mergeCells count="11">
    <mergeCell ref="Y40:AA42"/>
    <mergeCell ref="Y44:AA46"/>
    <mergeCell ref="Q1:S1"/>
    <mergeCell ref="T1:V1"/>
    <mergeCell ref="S40:V40"/>
    <mergeCell ref="N1:P1"/>
    <mergeCell ref="A1:A2"/>
    <mergeCell ref="B1:D1"/>
    <mergeCell ref="E1:G1"/>
    <mergeCell ref="H1:J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showGridLines="0" workbookViewId="0">
      <selection activeCell="H21" sqref="H21"/>
    </sheetView>
  </sheetViews>
  <sheetFormatPr baseColWidth="10" defaultRowHeight="15" x14ac:dyDescent="0.25"/>
  <cols>
    <col min="1" max="1" width="51.140625" style="27" customWidth="1"/>
    <col min="2" max="2" width="29.85546875" customWidth="1"/>
    <col min="3" max="4" width="11.5703125" style="6" customWidth="1"/>
    <col min="257" max="257" width="51.140625" customWidth="1"/>
    <col min="258" max="258" width="29.85546875" customWidth="1"/>
    <col min="259" max="260" width="11.5703125" customWidth="1"/>
    <col min="513" max="513" width="51.140625" customWidth="1"/>
    <col min="514" max="514" width="29.85546875" customWidth="1"/>
    <col min="515" max="516" width="11.5703125" customWidth="1"/>
    <col min="769" max="769" width="51.140625" customWidth="1"/>
    <col min="770" max="770" width="29.85546875" customWidth="1"/>
    <col min="771" max="772" width="11.5703125" customWidth="1"/>
    <col min="1025" max="1025" width="51.140625" customWidth="1"/>
    <col min="1026" max="1026" width="29.85546875" customWidth="1"/>
    <col min="1027" max="1028" width="11.5703125" customWidth="1"/>
    <col min="1281" max="1281" width="51.140625" customWidth="1"/>
    <col min="1282" max="1282" width="29.85546875" customWidth="1"/>
    <col min="1283" max="1284" width="11.5703125" customWidth="1"/>
    <col min="1537" max="1537" width="51.140625" customWidth="1"/>
    <col min="1538" max="1538" width="29.85546875" customWidth="1"/>
    <col min="1539" max="1540" width="11.5703125" customWidth="1"/>
    <col min="1793" max="1793" width="51.140625" customWidth="1"/>
    <col min="1794" max="1794" width="29.85546875" customWidth="1"/>
    <col min="1795" max="1796" width="11.5703125" customWidth="1"/>
    <col min="2049" max="2049" width="51.140625" customWidth="1"/>
    <col min="2050" max="2050" width="29.85546875" customWidth="1"/>
    <col min="2051" max="2052" width="11.5703125" customWidth="1"/>
    <col min="2305" max="2305" width="51.140625" customWidth="1"/>
    <col min="2306" max="2306" width="29.85546875" customWidth="1"/>
    <col min="2307" max="2308" width="11.5703125" customWidth="1"/>
    <col min="2561" max="2561" width="51.140625" customWidth="1"/>
    <col min="2562" max="2562" width="29.85546875" customWidth="1"/>
    <col min="2563" max="2564" width="11.5703125" customWidth="1"/>
    <col min="2817" max="2817" width="51.140625" customWidth="1"/>
    <col min="2818" max="2818" width="29.85546875" customWidth="1"/>
    <col min="2819" max="2820" width="11.5703125" customWidth="1"/>
    <col min="3073" max="3073" width="51.140625" customWidth="1"/>
    <col min="3074" max="3074" width="29.85546875" customWidth="1"/>
    <col min="3075" max="3076" width="11.5703125" customWidth="1"/>
    <col min="3329" max="3329" width="51.140625" customWidth="1"/>
    <col min="3330" max="3330" width="29.85546875" customWidth="1"/>
    <col min="3331" max="3332" width="11.5703125" customWidth="1"/>
    <col min="3585" max="3585" width="51.140625" customWidth="1"/>
    <col min="3586" max="3586" width="29.85546875" customWidth="1"/>
    <col min="3587" max="3588" width="11.5703125" customWidth="1"/>
    <col min="3841" max="3841" width="51.140625" customWidth="1"/>
    <col min="3842" max="3842" width="29.85546875" customWidth="1"/>
    <col min="3843" max="3844" width="11.5703125" customWidth="1"/>
    <col min="4097" max="4097" width="51.140625" customWidth="1"/>
    <col min="4098" max="4098" width="29.85546875" customWidth="1"/>
    <col min="4099" max="4100" width="11.5703125" customWidth="1"/>
    <col min="4353" max="4353" width="51.140625" customWidth="1"/>
    <col min="4354" max="4354" width="29.85546875" customWidth="1"/>
    <col min="4355" max="4356" width="11.5703125" customWidth="1"/>
    <col min="4609" max="4609" width="51.140625" customWidth="1"/>
    <col min="4610" max="4610" width="29.85546875" customWidth="1"/>
    <col min="4611" max="4612" width="11.5703125" customWidth="1"/>
    <col min="4865" max="4865" width="51.140625" customWidth="1"/>
    <col min="4866" max="4866" width="29.85546875" customWidth="1"/>
    <col min="4867" max="4868" width="11.5703125" customWidth="1"/>
    <col min="5121" max="5121" width="51.140625" customWidth="1"/>
    <col min="5122" max="5122" width="29.85546875" customWidth="1"/>
    <col min="5123" max="5124" width="11.5703125" customWidth="1"/>
    <col min="5377" max="5377" width="51.140625" customWidth="1"/>
    <col min="5378" max="5378" width="29.85546875" customWidth="1"/>
    <col min="5379" max="5380" width="11.5703125" customWidth="1"/>
    <col min="5633" max="5633" width="51.140625" customWidth="1"/>
    <col min="5634" max="5634" width="29.85546875" customWidth="1"/>
    <col min="5635" max="5636" width="11.5703125" customWidth="1"/>
    <col min="5889" max="5889" width="51.140625" customWidth="1"/>
    <col min="5890" max="5890" width="29.85546875" customWidth="1"/>
    <col min="5891" max="5892" width="11.5703125" customWidth="1"/>
    <col min="6145" max="6145" width="51.140625" customWidth="1"/>
    <col min="6146" max="6146" width="29.85546875" customWidth="1"/>
    <col min="6147" max="6148" width="11.5703125" customWidth="1"/>
    <col min="6401" max="6401" width="51.140625" customWidth="1"/>
    <col min="6402" max="6402" width="29.85546875" customWidth="1"/>
    <col min="6403" max="6404" width="11.5703125" customWidth="1"/>
    <col min="6657" max="6657" width="51.140625" customWidth="1"/>
    <col min="6658" max="6658" width="29.85546875" customWidth="1"/>
    <col min="6659" max="6660" width="11.5703125" customWidth="1"/>
    <col min="6913" max="6913" width="51.140625" customWidth="1"/>
    <col min="6914" max="6914" width="29.85546875" customWidth="1"/>
    <col min="6915" max="6916" width="11.5703125" customWidth="1"/>
    <col min="7169" max="7169" width="51.140625" customWidth="1"/>
    <col min="7170" max="7170" width="29.85546875" customWidth="1"/>
    <col min="7171" max="7172" width="11.5703125" customWidth="1"/>
    <col min="7425" max="7425" width="51.140625" customWidth="1"/>
    <col min="7426" max="7426" width="29.85546875" customWidth="1"/>
    <col min="7427" max="7428" width="11.5703125" customWidth="1"/>
    <col min="7681" max="7681" width="51.140625" customWidth="1"/>
    <col min="7682" max="7682" width="29.85546875" customWidth="1"/>
    <col min="7683" max="7684" width="11.5703125" customWidth="1"/>
    <col min="7937" max="7937" width="51.140625" customWidth="1"/>
    <col min="7938" max="7938" width="29.85546875" customWidth="1"/>
    <col min="7939" max="7940" width="11.5703125" customWidth="1"/>
    <col min="8193" max="8193" width="51.140625" customWidth="1"/>
    <col min="8194" max="8194" width="29.85546875" customWidth="1"/>
    <col min="8195" max="8196" width="11.5703125" customWidth="1"/>
    <col min="8449" max="8449" width="51.140625" customWidth="1"/>
    <col min="8450" max="8450" width="29.85546875" customWidth="1"/>
    <col min="8451" max="8452" width="11.5703125" customWidth="1"/>
    <col min="8705" max="8705" width="51.140625" customWidth="1"/>
    <col min="8706" max="8706" width="29.85546875" customWidth="1"/>
    <col min="8707" max="8708" width="11.5703125" customWidth="1"/>
    <col min="8961" max="8961" width="51.140625" customWidth="1"/>
    <col min="8962" max="8962" width="29.85546875" customWidth="1"/>
    <col min="8963" max="8964" width="11.5703125" customWidth="1"/>
    <col min="9217" max="9217" width="51.140625" customWidth="1"/>
    <col min="9218" max="9218" width="29.85546875" customWidth="1"/>
    <col min="9219" max="9220" width="11.5703125" customWidth="1"/>
    <col min="9473" max="9473" width="51.140625" customWidth="1"/>
    <col min="9474" max="9474" width="29.85546875" customWidth="1"/>
    <col min="9475" max="9476" width="11.5703125" customWidth="1"/>
    <col min="9729" max="9729" width="51.140625" customWidth="1"/>
    <col min="9730" max="9730" width="29.85546875" customWidth="1"/>
    <col min="9731" max="9732" width="11.5703125" customWidth="1"/>
    <col min="9985" max="9985" width="51.140625" customWidth="1"/>
    <col min="9986" max="9986" width="29.85546875" customWidth="1"/>
    <col min="9987" max="9988" width="11.5703125" customWidth="1"/>
    <col min="10241" max="10241" width="51.140625" customWidth="1"/>
    <col min="10242" max="10242" width="29.85546875" customWidth="1"/>
    <col min="10243" max="10244" width="11.5703125" customWidth="1"/>
    <col min="10497" max="10497" width="51.140625" customWidth="1"/>
    <col min="10498" max="10498" width="29.85546875" customWidth="1"/>
    <col min="10499" max="10500" width="11.5703125" customWidth="1"/>
    <col min="10753" max="10753" width="51.140625" customWidth="1"/>
    <col min="10754" max="10754" width="29.85546875" customWidth="1"/>
    <col min="10755" max="10756" width="11.5703125" customWidth="1"/>
    <col min="11009" max="11009" width="51.140625" customWidth="1"/>
    <col min="11010" max="11010" width="29.85546875" customWidth="1"/>
    <col min="11011" max="11012" width="11.5703125" customWidth="1"/>
    <col min="11265" max="11265" width="51.140625" customWidth="1"/>
    <col min="11266" max="11266" width="29.85546875" customWidth="1"/>
    <col min="11267" max="11268" width="11.5703125" customWidth="1"/>
    <col min="11521" max="11521" width="51.140625" customWidth="1"/>
    <col min="11522" max="11522" width="29.85546875" customWidth="1"/>
    <col min="11523" max="11524" width="11.5703125" customWidth="1"/>
    <col min="11777" max="11777" width="51.140625" customWidth="1"/>
    <col min="11778" max="11778" width="29.85546875" customWidth="1"/>
    <col min="11779" max="11780" width="11.5703125" customWidth="1"/>
    <col min="12033" max="12033" width="51.140625" customWidth="1"/>
    <col min="12034" max="12034" width="29.85546875" customWidth="1"/>
    <col min="12035" max="12036" width="11.5703125" customWidth="1"/>
    <col min="12289" max="12289" width="51.140625" customWidth="1"/>
    <col min="12290" max="12290" width="29.85546875" customWidth="1"/>
    <col min="12291" max="12292" width="11.5703125" customWidth="1"/>
    <col min="12545" max="12545" width="51.140625" customWidth="1"/>
    <col min="12546" max="12546" width="29.85546875" customWidth="1"/>
    <col min="12547" max="12548" width="11.5703125" customWidth="1"/>
    <col min="12801" max="12801" width="51.140625" customWidth="1"/>
    <col min="12802" max="12802" width="29.85546875" customWidth="1"/>
    <col min="12803" max="12804" width="11.5703125" customWidth="1"/>
    <col min="13057" max="13057" width="51.140625" customWidth="1"/>
    <col min="13058" max="13058" width="29.85546875" customWidth="1"/>
    <col min="13059" max="13060" width="11.5703125" customWidth="1"/>
    <col min="13313" max="13313" width="51.140625" customWidth="1"/>
    <col min="13314" max="13314" width="29.85546875" customWidth="1"/>
    <col min="13315" max="13316" width="11.5703125" customWidth="1"/>
    <col min="13569" max="13569" width="51.140625" customWidth="1"/>
    <col min="13570" max="13570" width="29.85546875" customWidth="1"/>
    <col min="13571" max="13572" width="11.5703125" customWidth="1"/>
    <col min="13825" max="13825" width="51.140625" customWidth="1"/>
    <col min="13826" max="13826" width="29.85546875" customWidth="1"/>
    <col min="13827" max="13828" width="11.5703125" customWidth="1"/>
    <col min="14081" max="14081" width="51.140625" customWidth="1"/>
    <col min="14082" max="14082" width="29.85546875" customWidth="1"/>
    <col min="14083" max="14084" width="11.5703125" customWidth="1"/>
    <col min="14337" max="14337" width="51.140625" customWidth="1"/>
    <col min="14338" max="14338" width="29.85546875" customWidth="1"/>
    <col min="14339" max="14340" width="11.5703125" customWidth="1"/>
    <col min="14593" max="14593" width="51.140625" customWidth="1"/>
    <col min="14594" max="14594" width="29.85546875" customWidth="1"/>
    <col min="14595" max="14596" width="11.5703125" customWidth="1"/>
    <col min="14849" max="14849" width="51.140625" customWidth="1"/>
    <col min="14850" max="14850" width="29.85546875" customWidth="1"/>
    <col min="14851" max="14852" width="11.5703125" customWidth="1"/>
    <col min="15105" max="15105" width="51.140625" customWidth="1"/>
    <col min="15106" max="15106" width="29.85546875" customWidth="1"/>
    <col min="15107" max="15108" width="11.5703125" customWidth="1"/>
    <col min="15361" max="15361" width="51.140625" customWidth="1"/>
    <col min="15362" max="15362" width="29.85546875" customWidth="1"/>
    <col min="15363" max="15364" width="11.5703125" customWidth="1"/>
    <col min="15617" max="15617" width="51.140625" customWidth="1"/>
    <col min="15618" max="15618" width="29.85546875" customWidth="1"/>
    <col min="15619" max="15620" width="11.5703125" customWidth="1"/>
    <col min="15873" max="15873" width="51.140625" customWidth="1"/>
    <col min="15874" max="15874" width="29.85546875" customWidth="1"/>
    <col min="15875" max="15876" width="11.5703125" customWidth="1"/>
    <col min="16129" max="16129" width="51.140625" customWidth="1"/>
    <col min="16130" max="16130" width="29.85546875" customWidth="1"/>
    <col min="16131" max="16132" width="11.5703125" customWidth="1"/>
  </cols>
  <sheetData>
    <row r="1" spans="1:5" ht="15.75" thickTop="1" x14ac:dyDescent="0.25">
      <c r="A1" s="54" t="s">
        <v>48</v>
      </c>
      <c r="B1" s="54"/>
    </row>
    <row r="2" spans="1:5" x14ac:dyDescent="0.25">
      <c r="A2" s="55" t="s">
        <v>49</v>
      </c>
      <c r="B2" s="55"/>
    </row>
    <row r="3" spans="1:5" x14ac:dyDescent="0.25">
      <c r="A3" s="55" t="s">
        <v>98</v>
      </c>
      <c r="B3" s="55"/>
    </row>
    <row r="4" spans="1:5" x14ac:dyDescent="0.25">
      <c r="A4" s="56"/>
      <c r="B4" s="56"/>
    </row>
    <row r="5" spans="1:5" x14ac:dyDescent="0.25">
      <c r="A5" s="56"/>
      <c r="B5" s="56"/>
    </row>
    <row r="6" spans="1:5" ht="15.75" customHeight="1" x14ac:dyDescent="0.25">
      <c r="A6" s="7" t="s">
        <v>50</v>
      </c>
      <c r="B6" s="8" t="s">
        <v>51</v>
      </c>
    </row>
    <row r="7" spans="1:5" x14ac:dyDescent="0.25">
      <c r="A7" s="9" t="s">
        <v>52</v>
      </c>
      <c r="B7" s="10"/>
      <c r="E7" s="6"/>
    </row>
    <row r="8" spans="1:5" x14ac:dyDescent="0.25">
      <c r="A8" s="9" t="s">
        <v>53</v>
      </c>
      <c r="B8" s="10"/>
      <c r="E8" s="6"/>
    </row>
    <row r="9" spans="1:5" x14ac:dyDescent="0.25">
      <c r="A9" s="9" t="s">
        <v>54</v>
      </c>
      <c r="B9" s="10"/>
      <c r="E9" s="6"/>
    </row>
    <row r="10" spans="1:5" x14ac:dyDescent="0.25">
      <c r="A10" s="9" t="s">
        <v>55</v>
      </c>
      <c r="B10" s="10"/>
      <c r="E10" s="6"/>
    </row>
    <row r="11" spans="1:5" ht="13.35" customHeight="1" x14ac:dyDescent="0.25">
      <c r="A11" s="9" t="s">
        <v>56</v>
      </c>
      <c r="B11" s="10"/>
      <c r="E11" s="6"/>
    </row>
    <row r="12" spans="1:5" x14ac:dyDescent="0.25">
      <c r="A12" s="9" t="s">
        <v>57</v>
      </c>
      <c r="B12" s="10"/>
      <c r="E12" s="6"/>
    </row>
    <row r="13" spans="1:5" s="13" customFormat="1" x14ac:dyDescent="0.25">
      <c r="A13" s="9" t="s">
        <v>58</v>
      </c>
      <c r="B13" s="11"/>
      <c r="C13" s="12"/>
      <c r="D13" s="12"/>
      <c r="E13" s="12"/>
    </row>
    <row r="14" spans="1:5" x14ac:dyDescent="0.25">
      <c r="A14" s="9" t="s">
        <v>59</v>
      </c>
      <c r="B14" s="10"/>
      <c r="E14" s="6"/>
    </row>
    <row r="15" spans="1:5" s="17" customFormat="1" x14ac:dyDescent="0.25">
      <c r="A15" s="14" t="s">
        <v>60</v>
      </c>
      <c r="B15" s="15"/>
      <c r="C15" s="16"/>
      <c r="D15" s="16"/>
      <c r="E15" s="16"/>
    </row>
    <row r="16" spans="1:5" s="17" customFormat="1" x14ac:dyDescent="0.25">
      <c r="A16" s="14" t="s">
        <v>61</v>
      </c>
      <c r="B16" s="15"/>
      <c r="C16" s="16"/>
      <c r="D16" s="16"/>
      <c r="E16" s="16"/>
    </row>
    <row r="17" spans="1:5" x14ac:dyDescent="0.25">
      <c r="A17" s="9" t="s">
        <v>62</v>
      </c>
      <c r="B17" s="10"/>
      <c r="E17" s="18"/>
    </row>
    <row r="18" spans="1:5" x14ac:dyDescent="0.25">
      <c r="A18" s="9" t="s">
        <v>63</v>
      </c>
      <c r="B18" s="10"/>
      <c r="E18" s="6"/>
    </row>
    <row r="19" spans="1:5" x14ac:dyDescent="0.25">
      <c r="A19" s="9" t="s">
        <v>64</v>
      </c>
      <c r="B19" s="10"/>
    </row>
    <row r="20" spans="1:5" x14ac:dyDescent="0.25">
      <c r="A20" s="9" t="s">
        <v>65</v>
      </c>
      <c r="B20" s="10"/>
    </row>
    <row r="21" spans="1:5" x14ac:dyDescent="0.25">
      <c r="A21" s="9" t="s">
        <v>66</v>
      </c>
      <c r="B21" s="10"/>
    </row>
    <row r="22" spans="1:5" x14ac:dyDescent="0.25">
      <c r="A22" s="9" t="s">
        <v>67</v>
      </c>
      <c r="B22" s="19"/>
    </row>
    <row r="23" spans="1:5" x14ac:dyDescent="0.25">
      <c r="A23" s="9" t="s">
        <v>68</v>
      </c>
      <c r="B23" s="19"/>
    </row>
    <row r="24" spans="1:5" x14ac:dyDescent="0.25">
      <c r="A24" s="9" t="s">
        <v>69</v>
      </c>
      <c r="B24" s="10"/>
    </row>
    <row r="25" spans="1:5" x14ac:dyDescent="0.25">
      <c r="A25" s="9" t="s">
        <v>70</v>
      </c>
      <c r="B25" s="10"/>
    </row>
    <row r="26" spans="1:5" x14ac:dyDescent="0.25">
      <c r="A26" s="9" t="s">
        <v>87</v>
      </c>
      <c r="B26" s="10"/>
    </row>
    <row r="27" spans="1:5" x14ac:dyDescent="0.25">
      <c r="A27" s="9" t="s">
        <v>88</v>
      </c>
      <c r="B27" s="10"/>
    </row>
    <row r="28" spans="1:5" ht="25.5" x14ac:dyDescent="0.25">
      <c r="A28" s="9" t="s">
        <v>95</v>
      </c>
      <c r="B28" s="10"/>
    </row>
    <row r="29" spans="1:5" x14ac:dyDescent="0.25">
      <c r="A29" s="9" t="s">
        <v>93</v>
      </c>
      <c r="B29" s="20"/>
    </row>
    <row r="30" spans="1:5" x14ac:dyDescent="0.25">
      <c r="A30" s="9" t="s">
        <v>89</v>
      </c>
      <c r="B30" s="20"/>
    </row>
    <row r="31" spans="1:5" x14ac:dyDescent="0.25">
      <c r="A31" s="9" t="s">
        <v>90</v>
      </c>
      <c r="B31" s="20"/>
      <c r="C31" s="21"/>
    </row>
    <row r="32" spans="1:5" x14ac:dyDescent="0.25">
      <c r="A32" s="22" t="s">
        <v>91</v>
      </c>
      <c r="B32" s="23"/>
      <c r="C32" s="21"/>
    </row>
    <row r="33" spans="1:4" x14ac:dyDescent="0.25">
      <c r="A33" s="22" t="s">
        <v>71</v>
      </c>
      <c r="B33" s="23"/>
      <c r="C33" s="21"/>
    </row>
    <row r="34" spans="1:4" x14ac:dyDescent="0.25">
      <c r="A34" s="22" t="s">
        <v>86</v>
      </c>
      <c r="B34" s="23"/>
      <c r="C34" s="21"/>
    </row>
    <row r="35" spans="1:4" x14ac:dyDescent="0.25">
      <c r="A35" s="22" t="s">
        <v>92</v>
      </c>
      <c r="B35" s="23"/>
      <c r="C35" s="21"/>
    </row>
    <row r="36" spans="1:4" s="17" customFormat="1" x14ac:dyDescent="0.25">
      <c r="A36" s="24" t="s">
        <v>72</v>
      </c>
      <c r="B36" s="25"/>
      <c r="C36" s="26"/>
      <c r="D36" s="16"/>
    </row>
    <row r="37" spans="1:4" s="17" customFormat="1" x14ac:dyDescent="0.25">
      <c r="A37" s="24" t="s">
        <v>73</v>
      </c>
      <c r="B37" s="25"/>
      <c r="C37" s="16"/>
      <c r="D37" s="16"/>
    </row>
    <row r="38" spans="1:4" s="17" customFormat="1" x14ac:dyDescent="0.25">
      <c r="A38" s="24" t="s">
        <v>74</v>
      </c>
      <c r="B38" s="25"/>
      <c r="C38" s="16"/>
      <c r="D38" s="16"/>
    </row>
    <row r="39" spans="1:4" x14ac:dyDescent="0.25">
      <c r="A39" s="22" t="s">
        <v>75</v>
      </c>
      <c r="B39" s="23"/>
    </row>
    <row r="40" spans="1:4" x14ac:dyDescent="0.25">
      <c r="A40" s="22" t="s">
        <v>76</v>
      </c>
      <c r="B40" s="23"/>
    </row>
    <row r="41" spans="1:4" x14ac:dyDescent="0.25">
      <c r="A41" s="22" t="s">
        <v>77</v>
      </c>
      <c r="B41" s="23"/>
    </row>
    <row r="42" spans="1:4" x14ac:dyDescent="0.25">
      <c r="A42" s="22" t="s">
        <v>78</v>
      </c>
      <c r="B42" s="23"/>
    </row>
    <row r="43" spans="1:4" x14ac:dyDescent="0.25">
      <c r="A43" s="9" t="s">
        <v>79</v>
      </c>
      <c r="B43" s="10"/>
    </row>
    <row r="44" spans="1:4" s="17" customFormat="1" x14ac:dyDescent="0.25">
      <c r="A44" s="14" t="s">
        <v>80</v>
      </c>
      <c r="B44" s="15"/>
      <c r="C44" s="16"/>
      <c r="D44" s="16"/>
    </row>
    <row r="45" spans="1:4" s="17" customFormat="1" x14ac:dyDescent="0.25">
      <c r="A45" s="14" t="s">
        <v>81</v>
      </c>
      <c r="B45" s="15"/>
      <c r="C45" s="16"/>
      <c r="D45" s="16"/>
    </row>
    <row r="46" spans="1:4" s="17" customFormat="1" x14ac:dyDescent="0.25">
      <c r="A46" s="14" t="s">
        <v>82</v>
      </c>
      <c r="B46" s="15"/>
      <c r="C46" s="16"/>
      <c r="D46" s="16"/>
    </row>
    <row r="47" spans="1:4" s="17" customFormat="1" x14ac:dyDescent="0.25">
      <c r="A47" s="14" t="s">
        <v>83</v>
      </c>
      <c r="B47" s="15"/>
      <c r="C47" s="16"/>
      <c r="D47" s="16"/>
    </row>
    <row r="48" spans="1:4" s="17" customFormat="1" x14ac:dyDescent="0.25">
      <c r="A48" s="14" t="s">
        <v>84</v>
      </c>
      <c r="B48" s="15"/>
      <c r="C48" s="16"/>
      <c r="D48" s="16"/>
    </row>
    <row r="49" spans="1:4" s="17" customFormat="1" x14ac:dyDescent="0.25">
      <c r="A49" s="37" t="s">
        <v>85</v>
      </c>
      <c r="B49" s="38"/>
      <c r="C49" s="16"/>
      <c r="D49" s="16"/>
    </row>
    <row r="50" spans="1:4" x14ac:dyDescent="0.25">
      <c r="A50" s="40" t="s">
        <v>94</v>
      </c>
      <c r="B50" s="41"/>
    </row>
    <row r="51" spans="1:4" x14ac:dyDescent="0.25">
      <c r="A51" s="39"/>
      <c r="B51" s="21"/>
    </row>
    <row r="52" spans="1:4" s="6" customFormat="1" x14ac:dyDescent="0.25">
      <c r="A52" s="27"/>
      <c r="B52"/>
    </row>
    <row r="53" spans="1:4" ht="17.45" customHeight="1" x14ac:dyDescent="0.25"/>
  </sheetData>
  <mergeCells count="4">
    <mergeCell ref="A1:B1"/>
    <mergeCell ref="A2:B2"/>
    <mergeCell ref="A3:B3"/>
    <mergeCell ref="A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ECONOMICA</vt:lpstr>
      <vt:lpstr>VALOR POR PORCION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usuario</cp:lastModifiedBy>
  <dcterms:created xsi:type="dcterms:W3CDTF">2018-12-05T15:16:29Z</dcterms:created>
  <dcterms:modified xsi:type="dcterms:W3CDTF">2021-04-07T16:23:10Z</dcterms:modified>
</cp:coreProperties>
</file>