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NUTRICIÓN\ELIZABETH NUTRICIONISTA\SUPERVISIÓN CONTRATOS\SUPERVISIÓN CONTRATO ALIMENTACIÓN\ALIMENTACIÓN 2025\CONTRATO AGOSTO 23 DE 2025\ANEXOS A PUBLICAR\"/>
    </mc:Choice>
  </mc:AlternateContent>
  <xr:revisionPtr revIDLastSave="0" documentId="13_ncr:1_{0A1E6E56-217D-48C9-8900-9B49DE0B0D96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Propues $ dietas y derivaciones" sheetId="1" r:id="rId1"/>
    <sheet name="Propuesta $ dietas nutrición" sheetId="2" r:id="rId2"/>
    <sheet name="Prop $ transporte CS Santo D." sheetId="4" r:id="rId3"/>
    <sheet name="Propuesta $ transporte B. Aires" sheetId="5" r:id="rId4"/>
    <sheet name="VALOR TOTAL PROPUESTA" sheetId="6" r:id="rId5"/>
  </sheets>
  <calcPr calcId="191029"/>
</workbook>
</file>

<file path=xl/calcChain.xml><?xml version="1.0" encoding="utf-8"?>
<calcChain xmlns="http://schemas.openxmlformats.org/spreadsheetml/2006/main">
  <c r="D5" i="5" l="1"/>
  <c r="D4" i="5"/>
  <c r="D5" i="4"/>
  <c r="D4" i="4"/>
  <c r="B6" i="5" l="1"/>
  <c r="C4" i="5"/>
  <c r="C5" i="5"/>
  <c r="C3" i="5"/>
  <c r="B6" i="4"/>
  <c r="C4" i="4"/>
  <c r="C5" i="4"/>
  <c r="C3" i="4"/>
  <c r="D3" i="4" s="1"/>
  <c r="C6" i="5" l="1"/>
  <c r="D3" i="5"/>
  <c r="C6" i="4"/>
  <c r="D6" i="5" l="1"/>
  <c r="D6" i="4"/>
  <c r="F87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T40" i="1"/>
  <c r="Q40" i="1"/>
  <c r="N40" i="1"/>
  <c r="K40" i="1"/>
  <c r="H40" i="1"/>
  <c r="E40" i="1"/>
  <c r="B40" i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V3" i="1"/>
  <c r="S3" i="1"/>
  <c r="P3" i="1"/>
  <c r="M3" i="1"/>
  <c r="J3" i="1"/>
  <c r="J40" i="1" s="1"/>
  <c r="G3" i="1"/>
  <c r="D3" i="1"/>
  <c r="F88" i="2" l="1"/>
  <c r="I4" i="2" s="1"/>
  <c r="I6" i="2" s="1"/>
  <c r="V40" i="1"/>
  <c r="S40" i="1"/>
  <c r="P40" i="1"/>
  <c r="M40" i="1"/>
  <c r="G40" i="1"/>
  <c r="W6" i="1"/>
  <c r="W12" i="1"/>
  <c r="W18" i="1"/>
  <c r="W24" i="1"/>
  <c r="W30" i="1"/>
  <c r="W36" i="1"/>
  <c r="W7" i="1"/>
  <c r="W13" i="1"/>
  <c r="W19" i="1"/>
  <c r="W25" i="1"/>
  <c r="W31" i="1"/>
  <c r="W37" i="1"/>
  <c r="W34" i="1"/>
  <c r="W8" i="1"/>
  <c r="W14" i="1"/>
  <c r="W20" i="1"/>
  <c r="W26" i="1"/>
  <c r="W32" i="1"/>
  <c r="W38" i="1"/>
  <c r="W3" i="1"/>
  <c r="W9" i="1"/>
  <c r="W15" i="1"/>
  <c r="W21" i="1"/>
  <c r="W27" i="1"/>
  <c r="W33" i="1"/>
  <c r="W39" i="1"/>
  <c r="W4" i="1"/>
  <c r="W10" i="1"/>
  <c r="W16" i="1"/>
  <c r="W22" i="1"/>
  <c r="W28" i="1"/>
  <c r="B41" i="1"/>
  <c r="W5" i="1"/>
  <c r="W11" i="1"/>
  <c r="W17" i="1"/>
  <c r="W23" i="1"/>
  <c r="W29" i="1"/>
  <c r="W35" i="1"/>
  <c r="D40" i="1"/>
  <c r="W41" i="1" l="1"/>
  <c r="A2" i="6" s="1"/>
  <c r="W40" i="1"/>
</calcChain>
</file>

<file path=xl/sharedStrings.xml><?xml version="1.0" encoding="utf-8"?>
<sst xmlns="http://schemas.openxmlformats.org/spreadsheetml/2006/main" count="271" uniqueCount="158">
  <si>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</si>
  <si>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</si>
  <si>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</si>
  <si>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</si>
  <si>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</si>
  <si>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</si>
  <si>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</si>
  <si>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</si>
  <si>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</si>
  <si>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MESES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</si>
  <si>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</si>
  <si>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</si>
  <si>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</si>
  <si>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</si>
  <si>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</si>
  <si>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</si>
  <si>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</si>
  <si>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</si>
  <si>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</si>
  <si>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</si>
  <si>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</si>
  <si>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</si>
  <si>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</si>
  <si>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</si>
  <si>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</si>
  <si>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</si>
  <si>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</si>
  <si>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</si>
  <si>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</si>
  <si>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</si>
  <si>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</si>
  <si>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</si>
  <si>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</si>
  <si>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</si>
  <si>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</si>
  <si>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</si>
  <si>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</si>
  <si>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</si>
  <si>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</si>
  <si>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</si>
  <si>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</si>
  <si>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</si>
  <si>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</si>
  <si>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</si>
  <si>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</si>
  <si>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</si>
  <si>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</si>
  <si>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</si>
  <si>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REFRIGERIOS GESTANTES Y POST PARTO CON DIETA NORMAL</t>
  </si>
  <si>
    <t>REFRIGERIOS MENTAL - NORMALES</t>
  </si>
  <si>
    <t>REFRIGERIOS MENTAL -  HIPOGLÚCIDOS</t>
  </si>
  <si>
    <t>TOTAL SERVICIOS</t>
  </si>
  <si>
    <t>E.S.E. METROSALUD</t>
  </si>
  <si>
    <t>FACTURACIÓN DIETA ESPECIAL POR NUTRICIÓN</t>
  </si>
  <si>
    <t>CONVOCATORIA PARA CONTRATAR SERVICIOS DE ALIMENTACION</t>
  </si>
  <si>
    <t>PROMEDIO VALOR DIETA POR NUTRICIÓN POR PACIENTE (PROMEDIO DÍA Y  MES)</t>
  </si>
  <si>
    <t>Promedio Número mensual de pacientes</t>
  </si>
  <si>
    <t>FORMULARIO  DE COSTO POR PORCIÓN</t>
  </si>
  <si>
    <t>Total valor mensual dietas por nutrición</t>
  </si>
  <si>
    <t>ALIMENTOS ADICIONALES</t>
  </si>
  <si>
    <t>VALOR  UNITARIO</t>
  </si>
  <si>
    <t># DE PORCIONES POR DÍA</t>
  </si>
  <si>
    <t>VALOR  DIARIO POR PACIENTE</t>
  </si>
  <si>
    <t>Total valor para el tiempo proyectado del contrato</t>
  </si>
  <si>
    <t>AROMÁTICA -TÉ</t>
  </si>
  <si>
    <t>INFUSIÓN DE FRUTAS</t>
  </si>
  <si>
    <t>COLADA DE MAICENA, AVENA O PAN EN LECHE ENTERA 200  CC</t>
  </si>
  <si>
    <t>*Por favor no modificar el número de porciones registrado, sólo registrar el valor unitario de las porciones en la columna B.</t>
  </si>
  <si>
    <t>COLADA DE MAICENA, AVENA O PAN EN LECHE DESCREMADA 200  CC</t>
  </si>
  <si>
    <t>COLADA DE MAICENA, AVENA O PAN EN LECHE DESLACTOSADA 200  CC</t>
  </si>
  <si>
    <t>AGUA DE PANELA POR 200 CC</t>
  </si>
  <si>
    <t>CEREAL HOJUELAS SIN AZÚCAR X 30 g</t>
  </si>
  <si>
    <t>CEREAL HOJUELAS CON AZÚCAR X 30 g.</t>
  </si>
  <si>
    <t>CEREAL INFANTIL  X 25 g.</t>
  </si>
  <si>
    <t>COMPOTA FRUTA NATURAL  80 g.</t>
  </si>
  <si>
    <t>GELATINA 100  g.</t>
  </si>
  <si>
    <t>GELATINA DIETETICA 100 gr</t>
  </si>
  <si>
    <t>GELATINA EN LECHE 100 gr</t>
  </si>
  <si>
    <t>NAN PRO  2     X  1  g.</t>
  </si>
  <si>
    <t>NAN SIN LACTOSA  1  g.</t>
  </si>
  <si>
    <t>SIMILAC 2   1  g</t>
  </si>
  <si>
    <t>GALLETAS DULCES X PAQUETE</t>
  </si>
  <si>
    <t>GALLETAS DE SODA 3 Unidades</t>
  </si>
  <si>
    <t>VASO DE LECHE DESLATOSADA 200 CC</t>
  </si>
  <si>
    <t>VASO DE LECHE ENTERA 200 CC</t>
  </si>
  <si>
    <t>VASO DE LECHE DESCREMADA 200 CC</t>
  </si>
  <si>
    <t>JUGO EN AGUA 200 CC</t>
  </si>
  <si>
    <t>JUGO EN LECHE ENTERA 200 CC</t>
  </si>
  <si>
    <t>JUGO EN LECHE DESLACTOSADA 200 CC</t>
  </si>
  <si>
    <t>JUGO EN LECHE DESCREMADA 200 CC</t>
  </si>
  <si>
    <t>ENSALADA DE LEGUMBRE X 80 g.</t>
  </si>
  <si>
    <t>PORCION DE FRUTAS X 80 g.</t>
  </si>
  <si>
    <t>PORCION DE POSTRE COMERCIAL 40 GR, CASERO 70 GR</t>
  </si>
  <si>
    <t>PORCION DE ENERGETICO X 80 g.</t>
  </si>
  <si>
    <t>PORCION DE ARROZ  X 120 g.</t>
  </si>
  <si>
    <t>PORCION DE SOPA  x 250 CC 80 GR DE SOLIDO</t>
  </si>
  <si>
    <t>PORCIÓN CONSOMÉ X 250 C.C</t>
  </si>
  <si>
    <t>PORCIÓN HIGADO COCIDO X 80 g</t>
  </si>
  <si>
    <t>PORCIÓN  DE PROTEICO DEL DESAYUNO 50 g</t>
  </si>
  <si>
    <t>PORCION DE PROTEICO DEL DESAYUNO 30 g.</t>
  </si>
  <si>
    <t>PORCION DE CARNE  X 60 g. COCIDO</t>
  </si>
  <si>
    <t>PORCION HARINA 50 GR</t>
  </si>
  <si>
    <t>ENDULZANTE PRESENTACION INDIVIDUAL</t>
  </si>
  <si>
    <t>AZUCAR PRESENTACION INDIVIDUAL</t>
  </si>
  <si>
    <t>SAL PRESENTACION INDIVIDUAL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</si>
  <si>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</si>
  <si>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</si>
  <si>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</si>
  <si>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</si>
  <si>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MARGARINA SACHET</t>
  </si>
  <si>
    <t>PORCION DE GRASA -  ACEITE 5 CC</t>
  </si>
  <si>
    <t>YOGURT DIETETICO X UNIDAD</t>
  </si>
  <si>
    <t>YOGURT X UNIDAD</t>
  </si>
  <si>
    <t>HELADO  X PORCION 1 BOLA</t>
  </si>
  <si>
    <t>HELADO DIETETICO X PORCION 1 BOLA</t>
  </si>
  <si>
    <t>CREMA DE LECHE  27 GR</t>
  </si>
  <si>
    <t xml:space="preserve">MORCILLA 80 GR </t>
  </si>
  <si>
    <t>PORCIÓN DE HARINA INTEGRAL 50 g</t>
  </si>
  <si>
    <t>BEBIDA FRIA EN LECHE TIPO SORBETE (CON LECHE, CREMA DE LECHE, FRUTA) 200 C.C.</t>
  </si>
  <si>
    <t>VASO DE AVENA EN AGUA 200 C.C.</t>
  </si>
  <si>
    <t>VASO DE AVENA EN LECHE ENTERA 200 C.C</t>
  </si>
  <si>
    <t>VASO DE AVENA EN LECHE DESLACTOSADA 200 C.C.</t>
  </si>
  <si>
    <t>VASO DE "LECHE" O BEBIDA VEGETAL 200CC</t>
  </si>
  <si>
    <t>TORTA DE LENTEJA 120 g</t>
  </si>
  <si>
    <t>TORTA DE GARBANZO 120 g</t>
  </si>
  <si>
    <t>TORTA DE ATÚN 120 g</t>
  </si>
  <si>
    <t>SANDUCHE DE JAMÓN Y QUESO</t>
  </si>
  <si>
    <t>ROSQUILLAS EN PAQUETE COMERCIAL</t>
  </si>
  <si>
    <t>RESFRESCO EN POLVO DIETETICO 2 g</t>
  </si>
  <si>
    <t>JUGO DE CAJITA SIN AZÚCAR X 200 C.C.</t>
  </si>
  <si>
    <t>JUGO DE CAJITA CON AZÚCAR X 200 C.C.</t>
  </si>
  <si>
    <t>PALETA DE AGUA X UNIDAD</t>
  </si>
  <si>
    <t>MALTEADA (CON FRUTA, LECHE ENTERA, HELADO)</t>
  </si>
  <si>
    <t>ARROZ CON LECHE 250 gr</t>
  </si>
  <si>
    <t>PORCIÓN DE MANÍ SIN SAL 10 gr (1 Cda Sopera colmada)</t>
  </si>
  <si>
    <t>PORCIÓN DE CRISPETAS SALADAS (1 1/2 pocillo chocolatero)</t>
  </si>
  <si>
    <t>PORCIÓN DE CRISPETAS DULCES (1 1/2 pocillo chocolatero)</t>
  </si>
  <si>
    <t>PORCIÓN DE MERMELADA (2 Cdas soperas colmadas)</t>
  </si>
  <si>
    <t>LECHE CONDENSADA (28 gr o 2 Cdas soperas)</t>
  </si>
  <si>
    <t>PORCIÓN DE AGUACATE (30 gr)</t>
  </si>
  <si>
    <t>PORCIÓN DE MAZAMORRA (100 gr o 5 Cdas soperas de maíz), ajustar hasta 250 c.c. con claro y leche.</t>
  </si>
  <si>
    <t>BOCADILLO NORMAL (30 gr)</t>
  </si>
  <si>
    <t>BOCADILLO DIETÉTICO  (30 gr)</t>
  </si>
  <si>
    <t>AREPA DE CHÓCOLO (110 gr)</t>
  </si>
  <si>
    <t>TINTO (Café instantáneo en polvo), 150 c.c.</t>
  </si>
  <si>
    <t>Valor transporte de dietas hasta CS Santo Domingo</t>
  </si>
  <si>
    <t>Tipo de comida</t>
  </si>
  <si>
    <t>Valor día transporte</t>
  </si>
  <si>
    <t>Valor mes transporte</t>
  </si>
  <si>
    <t>Desayuno y media mañana</t>
  </si>
  <si>
    <t>Almuerzo y algo</t>
  </si>
  <si>
    <t>Comida y merienda</t>
  </si>
  <si>
    <t>Valor transporte de dietas hasta Unidad Hospitalaria Buenos Aires</t>
  </si>
  <si>
    <r>
      <t xml:space="preserve">*Se aclara que esta alimentación no se entregará todos los días, tampoco se entregarán todas las comidas del día, sino de acuerdo a la demanda del servicio. </t>
    </r>
    <r>
      <rPr>
        <b/>
        <sz val="11"/>
        <color theme="1"/>
        <rFont val="Calibri"/>
        <family val="2"/>
        <scheme val="minor"/>
      </rPr>
      <t>El contratista solamente cobrará el número de viajes realizados cada día</t>
    </r>
  </si>
  <si>
    <t>1 PORCIÓN DE MÓDULO DE PROTEINA</t>
  </si>
  <si>
    <t>VALOR TOTAL PROPUESTA PARA 3,4 MESES (102 días)</t>
  </si>
  <si>
    <t xml:space="preserve">Valor transporte por tiempo proyectado del contrato (3,4 meses) </t>
  </si>
  <si>
    <t>Valor total de la propuesta para 3,4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</si>
</sst>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* #,##0_);_(* \(#,##0\);_(* \-??_);_(@_)"/>
    <numFmt numFmtId="167" formatCode="_(&quot;$&quot;\ * #,##0_);_(&quot;$&quot;\ * \(#,##0\);_(&quot;$&quot;\ * &quot;-&quot;??_);_(@_)"/>
    <numFmt numFmtId="168" formatCode="&quot;$&quot;\ #,##0.0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2" fontId="17" fillId="0" borderId="0" applyFont="0" applyFill="0" applyBorder="0" applyAlignment="0" applyProtection="0"/>
  </cellStyleXfs>
  <cellXfs count="10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0" fillId="3" borderId="0" xfId="0" applyFill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3" borderId="4" xfId="0" applyFont="1" applyFill="1" applyBorder="1" applyAlignment="1">
      <alignment vertical="center" wrapText="1"/>
    </xf>
    <xf numFmtId="42" fontId="0" fillId="0" borderId="6" xfId="3" applyFont="1" applyFill="1" applyBorder="1" applyAlignment="1" applyProtection="1"/>
    <xf numFmtId="0" fontId="10" fillId="3" borderId="1" xfId="0" applyFont="1" applyFill="1" applyBorder="1" applyAlignment="1">
      <alignment vertical="center" wrapText="1"/>
    </xf>
    <xf numFmtId="166" fontId="10" fillId="3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42" fontId="0" fillId="3" borderId="6" xfId="3" applyFont="1" applyFill="1" applyBorder="1" applyAlignment="1" applyProtection="1"/>
    <xf numFmtId="0" fontId="11" fillId="3" borderId="4" xfId="0" applyFont="1" applyFill="1" applyBorder="1" applyAlignment="1">
      <alignment vertical="center" wrapText="1"/>
    </xf>
    <xf numFmtId="42" fontId="5" fillId="0" borderId="6" xfId="3" applyFont="1" applyFill="1" applyBorder="1" applyAlignment="1" applyProtection="1"/>
    <xf numFmtId="0" fontId="11" fillId="3" borderId="1" xfId="0" applyFont="1" applyFill="1" applyBorder="1" applyAlignment="1">
      <alignment vertical="center" wrapText="1"/>
    </xf>
    <xf numFmtId="42" fontId="0" fillId="0" borderId="6" xfId="3" applyFont="1" applyBorder="1"/>
    <xf numFmtId="42" fontId="12" fillId="0" borderId="6" xfId="3" applyFont="1" applyFill="1" applyBorder="1" applyAlignment="1" applyProtection="1"/>
    <xf numFmtId="166" fontId="0" fillId="0" borderId="0" xfId="1" applyNumberFormat="1" applyFont="1" applyFill="1" applyBorder="1" applyAlignment="1" applyProtection="1"/>
    <xf numFmtId="0" fontId="10" fillId="0" borderId="4" xfId="0" applyFont="1" applyBorder="1"/>
    <xf numFmtId="42" fontId="10" fillId="3" borderId="6" xfId="3" applyFont="1" applyFill="1" applyBorder="1" applyAlignment="1">
      <alignment vertical="center" wrapText="1"/>
    </xf>
    <xf numFmtId="0" fontId="10" fillId="0" borderId="1" xfId="0" applyFont="1" applyBorder="1"/>
    <xf numFmtId="0" fontId="11" fillId="0" borderId="4" xfId="0" applyFont="1" applyBorder="1"/>
    <xf numFmtId="42" fontId="11" fillId="3" borderId="6" xfId="3" applyFont="1" applyFill="1" applyBorder="1" applyAlignment="1">
      <alignment vertical="center" wrapText="1"/>
    </xf>
    <xf numFmtId="166" fontId="5" fillId="0" borderId="0" xfId="1" applyNumberFormat="1" applyFont="1" applyFill="1" applyBorder="1" applyAlignment="1" applyProtection="1"/>
    <xf numFmtId="0" fontId="11" fillId="0" borderId="1" xfId="0" applyFont="1" applyBorder="1"/>
    <xf numFmtId="0" fontId="11" fillId="3" borderId="7" xfId="0" applyFont="1" applyFill="1" applyBorder="1" applyAlignment="1">
      <alignment vertical="center" wrapText="1"/>
    </xf>
    <xf numFmtId="42" fontId="5" fillId="0" borderId="8" xfId="3" applyFont="1" applyFill="1" applyBorder="1" applyAlignment="1" applyProtection="1"/>
    <xf numFmtId="42" fontId="0" fillId="0" borderId="9" xfId="3" applyFont="1" applyFill="1" applyBorder="1" applyAlignment="1" applyProtection="1"/>
    <xf numFmtId="0" fontId="13" fillId="0" borderId="1" xfId="0" applyFont="1" applyFill="1" applyBorder="1"/>
    <xf numFmtId="0" fontId="0" fillId="0" borderId="1" xfId="0" applyBorder="1" applyAlignment="1">
      <alignment horizontal="center"/>
    </xf>
    <xf numFmtId="166" fontId="0" fillId="0" borderId="1" xfId="0" applyNumberFormat="1" applyBorder="1"/>
    <xf numFmtId="167" fontId="0" fillId="0" borderId="10" xfId="2" applyNumberFormat="1" applyFont="1" applyFill="1" applyBorder="1" applyAlignment="1" applyProtection="1"/>
    <xf numFmtId="166" fontId="0" fillId="0" borderId="1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5" fontId="0" fillId="4" borderId="1" xfId="2" applyFont="1" applyFill="1" applyBorder="1" applyAlignment="1">
      <alignment horizontal="center"/>
    </xf>
    <xf numFmtId="165" fontId="0" fillId="0" borderId="1" xfId="2" applyFont="1" applyBorder="1" applyAlignment="1">
      <alignment horizontal="center"/>
    </xf>
    <xf numFmtId="1" fontId="0" fillId="6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4" fillId="6" borderId="1" xfId="2" applyNumberFormat="1" applyFont="1" applyFill="1" applyBorder="1" applyAlignment="1">
      <alignment horizontal="center"/>
    </xf>
    <xf numFmtId="3" fontId="14" fillId="0" borderId="0" xfId="0" applyNumberFormat="1" applyFont="1"/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6" borderId="1" xfId="2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5" fillId="4" borderId="15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65" fontId="0" fillId="7" borderId="0" xfId="2" applyFont="1" applyFill="1" applyAlignment="1">
      <alignment horizontal="center"/>
    </xf>
    <xf numFmtId="165" fontId="16" fillId="7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wrapText="1"/>
    </xf>
    <xf numFmtId="166" fontId="10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/>
    <xf numFmtId="166" fontId="10" fillId="0" borderId="1" xfId="0" applyNumberFormat="1" applyFont="1" applyFill="1" applyBorder="1"/>
    <xf numFmtId="0" fontId="10" fillId="0" borderId="1" xfId="0" applyFont="1" applyFill="1" applyBorder="1" applyAlignment="1">
      <alignment vertical="center" wrapText="1"/>
    </xf>
    <xf numFmtId="0" fontId="0" fillId="0" borderId="0" xfId="0" applyFill="1"/>
    <xf numFmtId="0" fontId="10" fillId="0" borderId="4" xfId="0" applyFont="1" applyFill="1" applyBorder="1" applyAlignment="1">
      <alignment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/>
    <xf numFmtId="168" fontId="0" fillId="2" borderId="1" xfId="0" applyNumberFormat="1" applyFill="1" applyBorder="1"/>
    <xf numFmtId="168" fontId="0" fillId="0" borderId="0" xfId="0" applyNumberFormat="1"/>
    <xf numFmtId="0" fontId="0" fillId="7" borderId="0" xfId="0" applyFill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65" fontId="0" fillId="7" borderId="0" xfId="0" applyNumberForma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5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168" fontId="0" fillId="0" borderId="16" xfId="0" applyNumberFormat="1" applyBorder="1" applyAlignment="1">
      <alignment horizontal="center"/>
    </xf>
  </cellXfs>
  <cellStyles count="4">
    <cellStyle name="Millares" xfId="1" builtinId="3"/>
    <cellStyle name="Moneda" xfId="2" builtinId="4"/>
    <cellStyle name="Moneda [0]" xfId="3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showGridLines="0" tabSelected="1" zoomScale="90" zoomScaleNormal="90" workbookViewId="0">
      <pane xSplit="1" topLeftCell="S1" activePane="topRight" state="frozen"/>
      <selection pane="topRight" activeCell="Y3" sqref="Y3"/>
    </sheetView>
  </sheetViews>
  <sheetFormatPr baseColWidth="10" defaultColWidth="11.42578125" defaultRowHeight="15"/>
  <cols>
    <col min="1" max="1" width="52.7109375" style="40" customWidth="1"/>
    <col min="2" max="2" width="18.42578125" style="41" customWidth="1"/>
    <col min="3" max="3" width="16.85546875" style="40" customWidth="1"/>
    <col min="4" max="4" width="18.28515625" style="40" customWidth="1"/>
    <col min="5" max="5" width="18.42578125" style="41" customWidth="1"/>
    <col min="6" max="6" width="16.85546875" style="40" customWidth="1"/>
    <col min="7" max="7" width="16.7109375" style="40" customWidth="1"/>
    <col min="8" max="8" width="18.42578125" style="41" customWidth="1"/>
    <col min="9" max="9" width="16.85546875" style="40" customWidth="1"/>
    <col min="10" max="10" width="17.85546875" style="40" customWidth="1"/>
    <col min="11" max="11" width="18.42578125" style="41" customWidth="1"/>
    <col min="12" max="12" width="16.85546875" style="40" customWidth="1"/>
    <col min="13" max="13" width="16.7109375" style="41" customWidth="1"/>
    <col min="14" max="14" width="15.7109375" style="41" customWidth="1"/>
    <col min="15" max="15" width="16.85546875" style="40" customWidth="1"/>
    <col min="16" max="16" width="17.85546875" style="40" customWidth="1"/>
    <col min="17" max="17" width="15.7109375" style="41" customWidth="1"/>
    <col min="18" max="18" width="15" style="40" customWidth="1"/>
    <col min="19" max="19" width="16.7109375" style="40" customWidth="1"/>
    <col min="20" max="20" width="18.42578125" style="41" customWidth="1"/>
    <col min="21" max="21" width="15" style="40" customWidth="1"/>
    <col min="22" max="22" width="26.140625" style="40" customWidth="1"/>
    <col min="23" max="23" width="39.28515625" style="40" customWidth="1"/>
    <col min="24" max="24" width="11.42578125" style="40"/>
    <col min="25" max="25" width="18.28515625" style="40" customWidth="1"/>
    <col min="26" max="16384" width="11.42578125" style="40"/>
  </cols>
  <sheetData>
    <row r="1" spans="1:25">
      <c r="A1" s="83" t="s">
        <v>0</v>
      </c>
      <c r="B1" s="78" t="s">
        <v>1</v>
      </c>
      <c r="C1" s="79"/>
      <c r="D1" s="80"/>
      <c r="E1" s="78" t="s">
        <v>2</v>
      </c>
      <c r="F1" s="79"/>
      <c r="G1" s="80"/>
      <c r="H1" s="78" t="s">
        <v>3</v>
      </c>
      <c r="I1" s="79"/>
      <c r="J1" s="80"/>
      <c r="K1" s="78" t="s">
        <v>4</v>
      </c>
      <c r="L1" s="79"/>
      <c r="M1" s="80"/>
      <c r="N1" s="78" t="s">
        <v>5</v>
      </c>
      <c r="O1" s="79"/>
      <c r="P1" s="80"/>
      <c r="Q1" s="78" t="s">
        <v>6</v>
      </c>
      <c r="R1" s="79"/>
      <c r="S1" s="80"/>
      <c r="T1" s="81" t="s">
        <v>7</v>
      </c>
      <c r="U1" s="81"/>
      <c r="V1" s="81"/>
      <c r="W1" s="55" t="s">
        <v>8</v>
      </c>
      <c r="Y1" s="62" t="s">
        <v>9</v>
      </c>
    </row>
    <row r="2" spans="1:25">
      <c r="A2" s="84"/>
      <c r="B2" s="42" t="s">
        <v>10</v>
      </c>
      <c r="C2" s="36" t="s">
        <v>11</v>
      </c>
      <c r="D2" s="36" t="s">
        <v>12</v>
      </c>
      <c r="E2" s="42" t="s">
        <v>10</v>
      </c>
      <c r="F2" s="36" t="s">
        <v>11</v>
      </c>
      <c r="G2" s="36" t="s">
        <v>12</v>
      </c>
      <c r="H2" s="42" t="s">
        <v>10</v>
      </c>
      <c r="I2" s="36" t="s">
        <v>11</v>
      </c>
      <c r="J2" s="36" t="s">
        <v>12</v>
      </c>
      <c r="K2" s="42" t="s">
        <v>10</v>
      </c>
      <c r="L2" s="36" t="s">
        <v>11</v>
      </c>
      <c r="M2" s="42" t="s">
        <v>12</v>
      </c>
      <c r="N2" s="42" t="s">
        <v>10</v>
      </c>
      <c r="O2" s="36" t="s">
        <v>11</v>
      </c>
      <c r="P2" s="36" t="s">
        <v>12</v>
      </c>
      <c r="Q2" s="42" t="s">
        <v>10</v>
      </c>
      <c r="R2" s="36" t="s">
        <v>11</v>
      </c>
      <c r="S2" s="36" t="s">
        <v>12</v>
      </c>
      <c r="T2" s="42" t="s">
        <v>10</v>
      </c>
      <c r="U2" s="36" t="s">
        <v>11</v>
      </c>
      <c r="V2" s="36" t="s">
        <v>12</v>
      </c>
      <c r="W2" s="36" t="s">
        <v>13</v>
      </c>
      <c r="Y2" s="63">
        <v>3.4</v>
      </c>
    </row>
    <row r="3" spans="1:25">
      <c r="A3" s="36" t="s">
        <v>14</v>
      </c>
      <c r="B3" s="43">
        <v>4374</v>
      </c>
      <c r="C3" s="44"/>
      <c r="D3" s="45">
        <f>B3*C3</f>
        <v>0</v>
      </c>
      <c r="E3" s="43">
        <v>0</v>
      </c>
      <c r="F3" s="44"/>
      <c r="G3" s="45">
        <f>E3*F3</f>
        <v>0</v>
      </c>
      <c r="H3" s="46">
        <v>4096</v>
      </c>
      <c r="I3" s="44"/>
      <c r="J3" s="45">
        <f>H3*I3</f>
        <v>0</v>
      </c>
      <c r="K3" s="43">
        <v>0</v>
      </c>
      <c r="L3" s="44"/>
      <c r="M3" s="54">
        <f>K3*L3</f>
        <v>0</v>
      </c>
      <c r="N3" s="43">
        <v>3855</v>
      </c>
      <c r="O3" s="44"/>
      <c r="P3" s="45">
        <f>N3*O3</f>
        <v>0</v>
      </c>
      <c r="Q3" s="43">
        <v>0</v>
      </c>
      <c r="R3" s="44"/>
      <c r="S3" s="45">
        <f>Q3*R3</f>
        <v>0</v>
      </c>
      <c r="T3" s="43">
        <v>241</v>
      </c>
      <c r="U3" s="44"/>
      <c r="V3" s="45">
        <f>T3*U3</f>
        <v>0</v>
      </c>
      <c r="W3" s="56">
        <f>(D3+G3+J3+M3+P3+S3+V3)*$Y$2</f>
        <v>0</v>
      </c>
    </row>
    <row r="4" spans="1:25">
      <c r="A4" s="36" t="s">
        <v>15</v>
      </c>
      <c r="B4" s="43">
        <v>1844</v>
      </c>
      <c r="C4" s="44"/>
      <c r="D4" s="45">
        <f t="shared" ref="D4:D39" si="0">B4*C4</f>
        <v>0</v>
      </c>
      <c r="E4" s="43">
        <v>0</v>
      </c>
      <c r="F4" s="44"/>
      <c r="G4" s="45">
        <f t="shared" ref="G4:G39" si="1">E4*F4</f>
        <v>0</v>
      </c>
      <c r="H4" s="46">
        <v>1782</v>
      </c>
      <c r="I4" s="44"/>
      <c r="J4" s="45">
        <f t="shared" ref="J4:J39" si="2">H4*I4</f>
        <v>0</v>
      </c>
      <c r="K4" s="43">
        <v>77</v>
      </c>
      <c r="L4" s="44"/>
      <c r="M4" s="54">
        <f t="shared" ref="M4:M39" si="3">K4*L4</f>
        <v>0</v>
      </c>
      <c r="N4" s="43">
        <v>1675</v>
      </c>
      <c r="O4" s="44"/>
      <c r="P4" s="45">
        <f t="shared" ref="P4:P39" si="4">N4*O4</f>
        <v>0</v>
      </c>
      <c r="Q4" s="43">
        <v>72</v>
      </c>
      <c r="R4" s="44"/>
      <c r="S4" s="45">
        <f t="shared" ref="S4:S39" si="5">Q4*R4</f>
        <v>0</v>
      </c>
      <c r="T4" s="43">
        <v>67</v>
      </c>
      <c r="U4" s="44"/>
      <c r="V4" s="45">
        <f>T4*U4</f>
        <v>0</v>
      </c>
      <c r="W4" s="56">
        <f>(D4+G4+J4+M4+P4+S4+V4)*$Y$2</f>
        <v>0</v>
      </c>
    </row>
    <row r="5" spans="1:25">
      <c r="A5" s="36" t="s">
        <v>16</v>
      </c>
      <c r="B5" s="43">
        <v>619</v>
      </c>
      <c r="C5" s="44"/>
      <c r="D5" s="45">
        <f t="shared" si="0"/>
        <v>0</v>
      </c>
      <c r="E5" s="43">
        <v>609</v>
      </c>
      <c r="F5" s="44"/>
      <c r="G5" s="45">
        <f t="shared" si="1"/>
        <v>0</v>
      </c>
      <c r="H5" s="46">
        <v>595</v>
      </c>
      <c r="I5" s="44"/>
      <c r="J5" s="45">
        <f t="shared" si="2"/>
        <v>0</v>
      </c>
      <c r="K5" s="43">
        <v>567</v>
      </c>
      <c r="L5" s="44"/>
      <c r="M5" s="54">
        <f t="shared" si="3"/>
        <v>0</v>
      </c>
      <c r="N5" s="43">
        <v>569</v>
      </c>
      <c r="O5" s="44"/>
      <c r="P5" s="45">
        <f t="shared" si="4"/>
        <v>0</v>
      </c>
      <c r="Q5" s="43">
        <v>557</v>
      </c>
      <c r="R5" s="44"/>
      <c r="S5" s="45">
        <f t="shared" si="5"/>
        <v>0</v>
      </c>
      <c r="T5" s="43">
        <v>15</v>
      </c>
      <c r="U5" s="44"/>
      <c r="V5" s="45">
        <f>T5*U5</f>
        <v>0</v>
      </c>
      <c r="W5" s="56">
        <f t="shared" ref="W5:W39" si="6">(D5+G5+J5+M5+P5+S5+V5)*$Y$2</f>
        <v>0</v>
      </c>
    </row>
    <row r="6" spans="1:25">
      <c r="A6" s="36" t="s">
        <v>17</v>
      </c>
      <c r="B6" s="43">
        <v>241</v>
      </c>
      <c r="C6" s="44"/>
      <c r="D6" s="45">
        <f t="shared" si="0"/>
        <v>0</v>
      </c>
      <c r="E6" s="43">
        <v>1</v>
      </c>
      <c r="F6" s="44"/>
      <c r="G6" s="45">
        <f t="shared" si="1"/>
        <v>0</v>
      </c>
      <c r="H6" s="46">
        <v>221</v>
      </c>
      <c r="I6" s="44"/>
      <c r="J6" s="45">
        <f t="shared" si="2"/>
        <v>0</v>
      </c>
      <c r="K6" s="43">
        <v>2</v>
      </c>
      <c r="L6" s="44"/>
      <c r="M6" s="54">
        <f t="shared" si="3"/>
        <v>0</v>
      </c>
      <c r="N6" s="43">
        <v>208</v>
      </c>
      <c r="O6" s="44"/>
      <c r="P6" s="45">
        <f t="shared" si="4"/>
        <v>0</v>
      </c>
      <c r="Q6" s="43">
        <v>1</v>
      </c>
      <c r="R6" s="44"/>
      <c r="S6" s="45">
        <f t="shared" si="5"/>
        <v>0</v>
      </c>
      <c r="T6" s="43">
        <v>21</v>
      </c>
      <c r="U6" s="44"/>
      <c r="V6" s="45">
        <f t="shared" ref="V6:V39" si="7">T6*U6</f>
        <v>0</v>
      </c>
      <c r="W6" s="56">
        <f t="shared" si="6"/>
        <v>0</v>
      </c>
    </row>
    <row r="7" spans="1:25">
      <c r="A7" s="36" t="s">
        <v>18</v>
      </c>
      <c r="B7" s="43">
        <v>340</v>
      </c>
      <c r="C7" s="44"/>
      <c r="D7" s="45">
        <f t="shared" si="0"/>
        <v>0</v>
      </c>
      <c r="E7" s="43">
        <v>343</v>
      </c>
      <c r="F7" s="44"/>
      <c r="G7" s="45">
        <f t="shared" si="1"/>
        <v>0</v>
      </c>
      <c r="H7" s="46">
        <v>338</v>
      </c>
      <c r="I7" s="44"/>
      <c r="J7" s="45">
        <f t="shared" si="2"/>
        <v>0</v>
      </c>
      <c r="K7" s="43">
        <v>323</v>
      </c>
      <c r="L7" s="44"/>
      <c r="M7" s="54">
        <f t="shared" si="3"/>
        <v>0</v>
      </c>
      <c r="N7" s="43">
        <v>333</v>
      </c>
      <c r="O7" s="44"/>
      <c r="P7" s="45">
        <f t="shared" si="4"/>
        <v>0</v>
      </c>
      <c r="Q7" s="43">
        <v>324</v>
      </c>
      <c r="R7" s="44"/>
      <c r="S7" s="45">
        <f t="shared" si="5"/>
        <v>0</v>
      </c>
      <c r="T7" s="43">
        <v>12</v>
      </c>
      <c r="U7" s="44"/>
      <c r="V7" s="45">
        <f t="shared" si="7"/>
        <v>0</v>
      </c>
      <c r="W7" s="56">
        <f t="shared" si="6"/>
        <v>0</v>
      </c>
    </row>
    <row r="8" spans="1:25">
      <c r="A8" s="36" t="s">
        <v>19</v>
      </c>
      <c r="B8" s="43">
        <v>6</v>
      </c>
      <c r="C8" s="44"/>
      <c r="D8" s="45">
        <f t="shared" si="0"/>
        <v>0</v>
      </c>
      <c r="E8" s="43">
        <v>5</v>
      </c>
      <c r="F8" s="44"/>
      <c r="G8" s="45">
        <f t="shared" si="1"/>
        <v>0</v>
      </c>
      <c r="H8" s="46">
        <v>3</v>
      </c>
      <c r="I8" s="44"/>
      <c r="J8" s="45">
        <f t="shared" si="2"/>
        <v>0</v>
      </c>
      <c r="K8" s="43">
        <v>2</v>
      </c>
      <c r="L8" s="44"/>
      <c r="M8" s="54">
        <f t="shared" si="3"/>
        <v>0</v>
      </c>
      <c r="N8" s="43">
        <v>3</v>
      </c>
      <c r="O8" s="44"/>
      <c r="P8" s="45">
        <f t="shared" si="4"/>
        <v>0</v>
      </c>
      <c r="Q8" s="43">
        <v>0</v>
      </c>
      <c r="R8" s="44"/>
      <c r="S8" s="45">
        <f t="shared" si="5"/>
        <v>0</v>
      </c>
      <c r="T8" s="43">
        <v>1</v>
      </c>
      <c r="U8" s="44"/>
      <c r="V8" s="45">
        <f t="shared" si="7"/>
        <v>0</v>
      </c>
      <c r="W8" s="56">
        <f t="shared" si="6"/>
        <v>0</v>
      </c>
    </row>
    <row r="9" spans="1:25">
      <c r="A9" s="36" t="s">
        <v>20</v>
      </c>
      <c r="B9" s="43">
        <v>74</v>
      </c>
      <c r="C9" s="44"/>
      <c r="D9" s="45">
        <f t="shared" si="0"/>
        <v>0</v>
      </c>
      <c r="E9" s="43">
        <v>69</v>
      </c>
      <c r="F9" s="44"/>
      <c r="G9" s="45">
        <f t="shared" si="1"/>
        <v>0</v>
      </c>
      <c r="H9" s="46">
        <v>69</v>
      </c>
      <c r="I9" s="44"/>
      <c r="J9" s="45">
        <f t="shared" si="2"/>
        <v>0</v>
      </c>
      <c r="K9" s="43">
        <v>61</v>
      </c>
      <c r="L9" s="44"/>
      <c r="M9" s="54">
        <f t="shared" si="3"/>
        <v>0</v>
      </c>
      <c r="N9" s="43">
        <v>72</v>
      </c>
      <c r="O9" s="44"/>
      <c r="P9" s="45">
        <f t="shared" si="4"/>
        <v>0</v>
      </c>
      <c r="Q9" s="43">
        <v>69</v>
      </c>
      <c r="R9" s="44"/>
      <c r="S9" s="45">
        <f t="shared" si="5"/>
        <v>0</v>
      </c>
      <c r="T9" s="43">
        <v>7</v>
      </c>
      <c r="U9" s="44"/>
      <c r="V9" s="45">
        <f t="shared" si="7"/>
        <v>0</v>
      </c>
      <c r="W9" s="56">
        <f t="shared" si="6"/>
        <v>0</v>
      </c>
    </row>
    <row r="10" spans="1:25">
      <c r="A10" s="36" t="s">
        <v>21</v>
      </c>
      <c r="B10" s="43">
        <v>79</v>
      </c>
      <c r="C10" s="44"/>
      <c r="D10" s="45">
        <f t="shared" si="0"/>
        <v>0</v>
      </c>
      <c r="E10" s="43">
        <v>79</v>
      </c>
      <c r="F10" s="44"/>
      <c r="G10" s="45">
        <f t="shared" si="1"/>
        <v>0</v>
      </c>
      <c r="H10" s="46">
        <v>85</v>
      </c>
      <c r="I10" s="44"/>
      <c r="J10" s="45">
        <f t="shared" si="2"/>
        <v>0</v>
      </c>
      <c r="K10" s="43">
        <v>76</v>
      </c>
      <c r="L10" s="44"/>
      <c r="M10" s="54">
        <f t="shared" si="3"/>
        <v>0</v>
      </c>
      <c r="N10" s="43">
        <v>80</v>
      </c>
      <c r="O10" s="44"/>
      <c r="P10" s="45">
        <f t="shared" si="4"/>
        <v>0</v>
      </c>
      <c r="Q10" s="43">
        <v>2</v>
      </c>
      <c r="R10" s="44"/>
      <c r="S10" s="45">
        <f t="shared" si="5"/>
        <v>0</v>
      </c>
      <c r="T10" s="43">
        <v>7</v>
      </c>
      <c r="U10" s="44"/>
      <c r="V10" s="45">
        <f t="shared" si="7"/>
        <v>0</v>
      </c>
      <c r="W10" s="56">
        <f t="shared" si="6"/>
        <v>0</v>
      </c>
    </row>
    <row r="11" spans="1:25">
      <c r="A11" s="36" t="s">
        <v>22</v>
      </c>
      <c r="B11" s="43">
        <v>112</v>
      </c>
      <c r="C11" s="44"/>
      <c r="D11" s="45">
        <f t="shared" si="0"/>
        <v>0</v>
      </c>
      <c r="E11" s="43">
        <v>112</v>
      </c>
      <c r="F11" s="44"/>
      <c r="G11" s="45">
        <f t="shared" si="1"/>
        <v>0</v>
      </c>
      <c r="H11" s="46">
        <v>109</v>
      </c>
      <c r="I11" s="44"/>
      <c r="J11" s="45">
        <f t="shared" si="2"/>
        <v>0</v>
      </c>
      <c r="K11" s="43">
        <v>106</v>
      </c>
      <c r="L11" s="44"/>
      <c r="M11" s="54">
        <f t="shared" si="3"/>
        <v>0</v>
      </c>
      <c r="N11" s="43">
        <v>103</v>
      </c>
      <c r="O11" s="44"/>
      <c r="P11" s="45">
        <f t="shared" si="4"/>
        <v>0</v>
      </c>
      <c r="Q11" s="43">
        <v>36</v>
      </c>
      <c r="R11" s="44"/>
      <c r="S11" s="45">
        <f t="shared" si="5"/>
        <v>0</v>
      </c>
      <c r="T11" s="43">
        <v>2</v>
      </c>
      <c r="U11" s="44"/>
      <c r="V11" s="45">
        <f t="shared" si="7"/>
        <v>0</v>
      </c>
      <c r="W11" s="56">
        <f t="shared" si="6"/>
        <v>0</v>
      </c>
    </row>
    <row r="12" spans="1:25">
      <c r="A12" s="36" t="s">
        <v>23</v>
      </c>
      <c r="B12" s="43">
        <v>1339</v>
      </c>
      <c r="C12" s="44"/>
      <c r="D12" s="45">
        <f t="shared" si="0"/>
        <v>0</v>
      </c>
      <c r="E12" s="43">
        <v>1327</v>
      </c>
      <c r="F12" s="44"/>
      <c r="G12" s="45">
        <f t="shared" si="1"/>
        <v>0</v>
      </c>
      <c r="H12" s="46">
        <v>1282</v>
      </c>
      <c r="I12" s="44"/>
      <c r="J12" s="45">
        <f t="shared" si="2"/>
        <v>0</v>
      </c>
      <c r="K12" s="43">
        <v>1233</v>
      </c>
      <c r="L12" s="44"/>
      <c r="M12" s="54">
        <f t="shared" si="3"/>
        <v>0</v>
      </c>
      <c r="N12" s="43">
        <v>1213</v>
      </c>
      <c r="O12" s="44"/>
      <c r="P12" s="45">
        <f t="shared" si="4"/>
        <v>0</v>
      </c>
      <c r="Q12" s="43">
        <v>1221</v>
      </c>
      <c r="R12" s="44"/>
      <c r="S12" s="45">
        <f t="shared" si="5"/>
        <v>0</v>
      </c>
      <c r="T12" s="43">
        <v>73</v>
      </c>
      <c r="U12" s="44"/>
      <c r="V12" s="45">
        <f t="shared" si="7"/>
        <v>0</v>
      </c>
      <c r="W12" s="56">
        <f t="shared" si="6"/>
        <v>0</v>
      </c>
    </row>
    <row r="13" spans="1:25">
      <c r="A13" s="36" t="s">
        <v>24</v>
      </c>
      <c r="B13" s="43">
        <v>98</v>
      </c>
      <c r="C13" s="44"/>
      <c r="D13" s="45">
        <f t="shared" si="0"/>
        <v>0</v>
      </c>
      <c r="E13" s="43">
        <v>0</v>
      </c>
      <c r="F13" s="44"/>
      <c r="G13" s="45">
        <f t="shared" si="1"/>
        <v>0</v>
      </c>
      <c r="H13" s="46">
        <v>93</v>
      </c>
      <c r="I13" s="44"/>
      <c r="J13" s="45">
        <f t="shared" si="2"/>
        <v>0</v>
      </c>
      <c r="K13" s="43">
        <v>0</v>
      </c>
      <c r="L13" s="44"/>
      <c r="M13" s="54">
        <f t="shared" si="3"/>
        <v>0</v>
      </c>
      <c r="N13" s="43">
        <v>94</v>
      </c>
      <c r="O13" s="44"/>
      <c r="P13" s="45">
        <f t="shared" si="4"/>
        <v>0</v>
      </c>
      <c r="Q13" s="43">
        <v>0</v>
      </c>
      <c r="R13" s="44"/>
      <c r="S13" s="45">
        <f t="shared" si="5"/>
        <v>0</v>
      </c>
      <c r="T13" s="43">
        <v>0</v>
      </c>
      <c r="U13" s="44"/>
      <c r="V13" s="45">
        <f t="shared" si="7"/>
        <v>0</v>
      </c>
      <c r="W13" s="56">
        <f t="shared" si="6"/>
        <v>0</v>
      </c>
    </row>
    <row r="14" spans="1:25">
      <c r="A14" s="36" t="s">
        <v>25</v>
      </c>
      <c r="B14" s="43">
        <v>70</v>
      </c>
      <c r="C14" s="44"/>
      <c r="D14" s="45">
        <f t="shared" si="0"/>
        <v>0</v>
      </c>
      <c r="E14" s="43">
        <v>70</v>
      </c>
      <c r="F14" s="44"/>
      <c r="G14" s="45">
        <f t="shared" si="1"/>
        <v>0</v>
      </c>
      <c r="H14" s="46">
        <v>71</v>
      </c>
      <c r="I14" s="44"/>
      <c r="J14" s="45">
        <f t="shared" si="2"/>
        <v>0</v>
      </c>
      <c r="K14" s="43">
        <v>66</v>
      </c>
      <c r="L14" s="44"/>
      <c r="M14" s="54">
        <f t="shared" si="3"/>
        <v>0</v>
      </c>
      <c r="N14" s="43">
        <v>70</v>
      </c>
      <c r="O14" s="44"/>
      <c r="P14" s="45">
        <f t="shared" si="4"/>
        <v>0</v>
      </c>
      <c r="Q14" s="43">
        <v>67</v>
      </c>
      <c r="R14" s="44"/>
      <c r="S14" s="45">
        <f t="shared" si="5"/>
        <v>0</v>
      </c>
      <c r="T14" s="43">
        <v>0</v>
      </c>
      <c r="U14" s="44"/>
      <c r="V14" s="45">
        <f t="shared" si="7"/>
        <v>0</v>
      </c>
      <c r="W14" s="56">
        <f t="shared" si="6"/>
        <v>0</v>
      </c>
    </row>
    <row r="15" spans="1:25">
      <c r="A15" s="36" t="s">
        <v>26</v>
      </c>
      <c r="B15" s="43">
        <v>47</v>
      </c>
      <c r="C15" s="44"/>
      <c r="D15" s="45">
        <f t="shared" si="0"/>
        <v>0</v>
      </c>
      <c r="E15" s="43">
        <v>45</v>
      </c>
      <c r="F15" s="44"/>
      <c r="G15" s="45">
        <f t="shared" si="1"/>
        <v>0</v>
      </c>
      <c r="H15" s="46">
        <v>46</v>
      </c>
      <c r="I15" s="44"/>
      <c r="J15" s="45">
        <f t="shared" si="2"/>
        <v>0</v>
      </c>
      <c r="K15" s="43">
        <v>48</v>
      </c>
      <c r="L15" s="44"/>
      <c r="M15" s="54">
        <f t="shared" si="3"/>
        <v>0</v>
      </c>
      <c r="N15" s="43">
        <v>44</v>
      </c>
      <c r="O15" s="44"/>
      <c r="P15" s="45">
        <f t="shared" si="4"/>
        <v>0</v>
      </c>
      <c r="Q15" s="43">
        <v>44</v>
      </c>
      <c r="R15" s="44"/>
      <c r="S15" s="45">
        <f t="shared" si="5"/>
        <v>0</v>
      </c>
      <c r="T15" s="43">
        <v>0</v>
      </c>
      <c r="U15" s="44"/>
      <c r="V15" s="45">
        <f t="shared" si="7"/>
        <v>0</v>
      </c>
      <c r="W15" s="56">
        <f t="shared" si="6"/>
        <v>0</v>
      </c>
    </row>
    <row r="16" spans="1:25">
      <c r="A16" s="36" t="s">
        <v>27</v>
      </c>
      <c r="B16" s="43">
        <v>20</v>
      </c>
      <c r="C16" s="44"/>
      <c r="D16" s="45">
        <f t="shared" si="0"/>
        <v>0</v>
      </c>
      <c r="E16" s="43">
        <v>19</v>
      </c>
      <c r="F16" s="44"/>
      <c r="G16" s="45">
        <f t="shared" si="1"/>
        <v>0</v>
      </c>
      <c r="H16" s="46">
        <v>23</v>
      </c>
      <c r="I16" s="44"/>
      <c r="J16" s="45">
        <f t="shared" si="2"/>
        <v>0</v>
      </c>
      <c r="K16" s="43">
        <v>19</v>
      </c>
      <c r="L16" s="44"/>
      <c r="M16" s="54">
        <f t="shared" si="3"/>
        <v>0</v>
      </c>
      <c r="N16" s="43">
        <v>20</v>
      </c>
      <c r="O16" s="44"/>
      <c r="P16" s="45">
        <f t="shared" si="4"/>
        <v>0</v>
      </c>
      <c r="Q16" s="43">
        <v>17</v>
      </c>
      <c r="R16" s="44"/>
      <c r="S16" s="45">
        <f t="shared" si="5"/>
        <v>0</v>
      </c>
      <c r="T16" s="43">
        <v>1</v>
      </c>
      <c r="U16" s="44"/>
      <c r="V16" s="45">
        <f t="shared" si="7"/>
        <v>0</v>
      </c>
      <c r="W16" s="56">
        <f t="shared" si="6"/>
        <v>0</v>
      </c>
    </row>
    <row r="17" spans="1:23">
      <c r="A17" s="36" t="s">
        <v>28</v>
      </c>
      <c r="B17" s="43">
        <v>29</v>
      </c>
      <c r="C17" s="44"/>
      <c r="D17" s="45">
        <f t="shared" si="0"/>
        <v>0</v>
      </c>
      <c r="E17" s="43">
        <v>27</v>
      </c>
      <c r="F17" s="44"/>
      <c r="G17" s="45">
        <f t="shared" si="1"/>
        <v>0</v>
      </c>
      <c r="H17" s="46">
        <v>30</v>
      </c>
      <c r="I17" s="44"/>
      <c r="J17" s="45">
        <f t="shared" si="2"/>
        <v>0</v>
      </c>
      <c r="K17" s="43">
        <v>29</v>
      </c>
      <c r="L17" s="44"/>
      <c r="M17" s="54">
        <f t="shared" si="3"/>
        <v>0</v>
      </c>
      <c r="N17" s="43">
        <v>31</v>
      </c>
      <c r="O17" s="44"/>
      <c r="P17" s="45">
        <f t="shared" si="4"/>
        <v>0</v>
      </c>
      <c r="Q17" s="43">
        <v>30</v>
      </c>
      <c r="R17" s="44"/>
      <c r="S17" s="45">
        <f t="shared" si="5"/>
        <v>0</v>
      </c>
      <c r="T17" s="43">
        <v>2</v>
      </c>
      <c r="U17" s="44"/>
      <c r="V17" s="45">
        <f t="shared" si="7"/>
        <v>0</v>
      </c>
      <c r="W17" s="56">
        <f t="shared" si="6"/>
        <v>0</v>
      </c>
    </row>
    <row r="18" spans="1:23">
      <c r="A18" s="36" t="s">
        <v>29</v>
      </c>
      <c r="B18" s="43">
        <v>10</v>
      </c>
      <c r="C18" s="44"/>
      <c r="D18" s="45">
        <f t="shared" si="0"/>
        <v>0</v>
      </c>
      <c r="E18" s="43">
        <v>10</v>
      </c>
      <c r="F18" s="44"/>
      <c r="G18" s="45">
        <f t="shared" si="1"/>
        <v>0</v>
      </c>
      <c r="H18" s="46">
        <v>11</v>
      </c>
      <c r="I18" s="44"/>
      <c r="J18" s="45">
        <f t="shared" si="2"/>
        <v>0</v>
      </c>
      <c r="K18" s="43">
        <v>14</v>
      </c>
      <c r="L18" s="44"/>
      <c r="M18" s="54">
        <f t="shared" si="3"/>
        <v>0</v>
      </c>
      <c r="N18" s="43">
        <v>12</v>
      </c>
      <c r="O18" s="44"/>
      <c r="P18" s="45">
        <f t="shared" si="4"/>
        <v>0</v>
      </c>
      <c r="Q18" s="43">
        <v>11</v>
      </c>
      <c r="R18" s="44"/>
      <c r="S18" s="45">
        <f t="shared" si="5"/>
        <v>0</v>
      </c>
      <c r="T18" s="43">
        <v>1</v>
      </c>
      <c r="U18" s="44"/>
      <c r="V18" s="45">
        <f t="shared" si="7"/>
        <v>0</v>
      </c>
      <c r="W18" s="56">
        <f t="shared" si="6"/>
        <v>0</v>
      </c>
    </row>
    <row r="19" spans="1:23">
      <c r="A19" s="36" t="s">
        <v>30</v>
      </c>
      <c r="B19" s="43">
        <v>27</v>
      </c>
      <c r="C19" s="44"/>
      <c r="D19" s="45">
        <f t="shared" si="0"/>
        <v>0</v>
      </c>
      <c r="E19" s="43">
        <v>26</v>
      </c>
      <c r="F19" s="44"/>
      <c r="G19" s="45">
        <f t="shared" si="1"/>
        <v>0</v>
      </c>
      <c r="H19" s="46">
        <v>28</v>
      </c>
      <c r="I19" s="44"/>
      <c r="J19" s="45">
        <f t="shared" si="2"/>
        <v>0</v>
      </c>
      <c r="K19" s="43">
        <v>24</v>
      </c>
      <c r="L19" s="44"/>
      <c r="M19" s="54">
        <f t="shared" si="3"/>
        <v>0</v>
      </c>
      <c r="N19" s="43">
        <v>26</v>
      </c>
      <c r="O19" s="44"/>
      <c r="P19" s="45">
        <f t="shared" si="4"/>
        <v>0</v>
      </c>
      <c r="Q19" s="43">
        <v>2</v>
      </c>
      <c r="R19" s="44"/>
      <c r="S19" s="45">
        <f t="shared" si="5"/>
        <v>0</v>
      </c>
      <c r="T19" s="43">
        <v>0</v>
      </c>
      <c r="U19" s="44"/>
      <c r="V19" s="45">
        <f t="shared" si="7"/>
        <v>0</v>
      </c>
      <c r="W19" s="56">
        <f t="shared" si="6"/>
        <v>0</v>
      </c>
    </row>
    <row r="20" spans="1:23">
      <c r="A20" s="36" t="s">
        <v>31</v>
      </c>
      <c r="B20" s="43">
        <v>6</v>
      </c>
      <c r="C20" s="44"/>
      <c r="D20" s="45">
        <f t="shared" si="0"/>
        <v>0</v>
      </c>
      <c r="E20" s="43">
        <v>6</v>
      </c>
      <c r="F20" s="44"/>
      <c r="G20" s="45">
        <f t="shared" si="1"/>
        <v>0</v>
      </c>
      <c r="H20" s="46">
        <v>5</v>
      </c>
      <c r="I20" s="44"/>
      <c r="J20" s="45">
        <f t="shared" si="2"/>
        <v>0</v>
      </c>
      <c r="K20" s="43">
        <v>6</v>
      </c>
      <c r="L20" s="44"/>
      <c r="M20" s="54">
        <f t="shared" si="3"/>
        <v>0</v>
      </c>
      <c r="N20" s="43">
        <v>6</v>
      </c>
      <c r="O20" s="44"/>
      <c r="P20" s="45">
        <f t="shared" si="4"/>
        <v>0</v>
      </c>
      <c r="Q20" s="43">
        <v>6</v>
      </c>
      <c r="R20" s="44"/>
      <c r="S20" s="45">
        <f t="shared" si="5"/>
        <v>0</v>
      </c>
      <c r="T20" s="43">
        <v>0</v>
      </c>
      <c r="U20" s="44"/>
      <c r="V20" s="45">
        <f t="shared" si="7"/>
        <v>0</v>
      </c>
      <c r="W20" s="56">
        <f t="shared" si="6"/>
        <v>0</v>
      </c>
    </row>
    <row r="21" spans="1:23">
      <c r="A21" s="36" t="s">
        <v>32</v>
      </c>
      <c r="B21" s="43">
        <v>33</v>
      </c>
      <c r="C21" s="44"/>
      <c r="D21" s="45">
        <f t="shared" si="0"/>
        <v>0</v>
      </c>
      <c r="E21" s="43">
        <v>35</v>
      </c>
      <c r="F21" s="44"/>
      <c r="G21" s="45">
        <f t="shared" si="1"/>
        <v>0</v>
      </c>
      <c r="H21" s="46">
        <v>33</v>
      </c>
      <c r="I21" s="44"/>
      <c r="J21" s="45">
        <f t="shared" si="2"/>
        <v>0</v>
      </c>
      <c r="K21" s="43">
        <v>33</v>
      </c>
      <c r="L21" s="44"/>
      <c r="M21" s="54">
        <f t="shared" si="3"/>
        <v>0</v>
      </c>
      <c r="N21" s="43">
        <v>29</v>
      </c>
      <c r="O21" s="44"/>
      <c r="P21" s="45">
        <f t="shared" si="4"/>
        <v>0</v>
      </c>
      <c r="Q21" s="43">
        <v>29</v>
      </c>
      <c r="R21" s="44"/>
      <c r="S21" s="45">
        <f t="shared" si="5"/>
        <v>0</v>
      </c>
      <c r="T21" s="43">
        <v>1</v>
      </c>
      <c r="U21" s="44"/>
      <c r="V21" s="45">
        <f t="shared" si="7"/>
        <v>0</v>
      </c>
      <c r="W21" s="56">
        <f t="shared" si="6"/>
        <v>0</v>
      </c>
    </row>
    <row r="22" spans="1:23">
      <c r="A22" s="36" t="s">
        <v>33</v>
      </c>
      <c r="B22" s="43">
        <v>124</v>
      </c>
      <c r="C22" s="44"/>
      <c r="D22" s="45">
        <f t="shared" si="0"/>
        <v>0</v>
      </c>
      <c r="E22" s="43">
        <v>121</v>
      </c>
      <c r="F22" s="44"/>
      <c r="G22" s="45">
        <f t="shared" si="1"/>
        <v>0</v>
      </c>
      <c r="H22" s="46">
        <v>123</v>
      </c>
      <c r="I22" s="44"/>
      <c r="J22" s="45">
        <f t="shared" si="2"/>
        <v>0</v>
      </c>
      <c r="K22" s="43">
        <v>119</v>
      </c>
      <c r="L22" s="44"/>
      <c r="M22" s="54">
        <f t="shared" si="3"/>
        <v>0</v>
      </c>
      <c r="N22" s="43">
        <v>121</v>
      </c>
      <c r="O22" s="44"/>
      <c r="P22" s="45">
        <f t="shared" si="4"/>
        <v>0</v>
      </c>
      <c r="Q22" s="43">
        <v>7</v>
      </c>
      <c r="R22" s="44"/>
      <c r="S22" s="45">
        <f t="shared" si="5"/>
        <v>0</v>
      </c>
      <c r="T22" s="43">
        <v>10</v>
      </c>
      <c r="U22" s="44"/>
      <c r="V22" s="45">
        <f t="shared" si="7"/>
        <v>0</v>
      </c>
      <c r="W22" s="56">
        <f t="shared" si="6"/>
        <v>0</v>
      </c>
    </row>
    <row r="23" spans="1:23">
      <c r="A23" s="36" t="s">
        <v>34</v>
      </c>
      <c r="B23" s="43">
        <v>37</v>
      </c>
      <c r="C23" s="44"/>
      <c r="D23" s="45">
        <f t="shared" si="0"/>
        <v>0</v>
      </c>
      <c r="E23" s="43">
        <v>37</v>
      </c>
      <c r="F23" s="44"/>
      <c r="G23" s="45">
        <f t="shared" si="1"/>
        <v>0</v>
      </c>
      <c r="H23" s="46">
        <v>38</v>
      </c>
      <c r="I23" s="44"/>
      <c r="J23" s="45">
        <f t="shared" si="2"/>
        <v>0</v>
      </c>
      <c r="K23" s="43">
        <v>38</v>
      </c>
      <c r="L23" s="44"/>
      <c r="M23" s="54">
        <f t="shared" si="3"/>
        <v>0</v>
      </c>
      <c r="N23" s="43">
        <v>36</v>
      </c>
      <c r="O23" s="44"/>
      <c r="P23" s="45">
        <f t="shared" si="4"/>
        <v>0</v>
      </c>
      <c r="Q23" s="43">
        <v>34</v>
      </c>
      <c r="R23" s="44"/>
      <c r="S23" s="45">
        <f t="shared" si="5"/>
        <v>0</v>
      </c>
      <c r="T23" s="43">
        <v>1</v>
      </c>
      <c r="U23" s="44"/>
      <c r="V23" s="45">
        <f t="shared" si="7"/>
        <v>0</v>
      </c>
      <c r="W23" s="56">
        <f t="shared" si="6"/>
        <v>0</v>
      </c>
    </row>
    <row r="24" spans="1:23">
      <c r="A24" s="36" t="s">
        <v>35</v>
      </c>
      <c r="B24" s="43">
        <v>256</v>
      </c>
      <c r="C24" s="44"/>
      <c r="D24" s="45">
        <f t="shared" si="0"/>
        <v>0</v>
      </c>
      <c r="E24" s="43">
        <v>254</v>
      </c>
      <c r="F24" s="44"/>
      <c r="G24" s="45">
        <f t="shared" si="1"/>
        <v>0</v>
      </c>
      <c r="H24" s="46">
        <v>249</v>
      </c>
      <c r="I24" s="44"/>
      <c r="J24" s="45">
        <f t="shared" si="2"/>
        <v>0</v>
      </c>
      <c r="K24" s="43">
        <v>245</v>
      </c>
      <c r="L24" s="44"/>
      <c r="M24" s="54">
        <f t="shared" si="3"/>
        <v>0</v>
      </c>
      <c r="N24" s="43">
        <v>241</v>
      </c>
      <c r="O24" s="44"/>
      <c r="P24" s="45">
        <f t="shared" si="4"/>
        <v>0</v>
      </c>
      <c r="Q24" s="43">
        <v>240</v>
      </c>
      <c r="R24" s="44"/>
      <c r="S24" s="45">
        <f t="shared" si="5"/>
        <v>0</v>
      </c>
      <c r="T24" s="43">
        <v>7</v>
      </c>
      <c r="U24" s="44"/>
      <c r="V24" s="45">
        <f t="shared" si="7"/>
        <v>0</v>
      </c>
      <c r="W24" s="56">
        <f t="shared" si="6"/>
        <v>0</v>
      </c>
    </row>
    <row r="25" spans="1:23">
      <c r="A25" s="36" t="s">
        <v>36</v>
      </c>
      <c r="B25" s="43">
        <v>12</v>
      </c>
      <c r="C25" s="44"/>
      <c r="D25" s="45">
        <f t="shared" si="0"/>
        <v>0</v>
      </c>
      <c r="E25" s="43">
        <v>13</v>
      </c>
      <c r="F25" s="44"/>
      <c r="G25" s="45">
        <f t="shared" si="1"/>
        <v>0</v>
      </c>
      <c r="H25" s="46">
        <v>14</v>
      </c>
      <c r="I25" s="44"/>
      <c r="J25" s="45">
        <f t="shared" si="2"/>
        <v>0</v>
      </c>
      <c r="K25" s="43">
        <v>14</v>
      </c>
      <c r="L25" s="44"/>
      <c r="M25" s="54">
        <f t="shared" si="3"/>
        <v>0</v>
      </c>
      <c r="N25" s="43">
        <v>12</v>
      </c>
      <c r="O25" s="44"/>
      <c r="P25" s="45">
        <f t="shared" si="4"/>
        <v>0</v>
      </c>
      <c r="Q25" s="43">
        <v>0</v>
      </c>
      <c r="R25" s="44"/>
      <c r="S25" s="45">
        <f t="shared" si="5"/>
        <v>0</v>
      </c>
      <c r="T25" s="43">
        <v>0</v>
      </c>
      <c r="U25" s="44"/>
      <c r="V25" s="45">
        <f t="shared" si="7"/>
        <v>0</v>
      </c>
      <c r="W25" s="56">
        <f t="shared" si="6"/>
        <v>0</v>
      </c>
    </row>
    <row r="26" spans="1:23">
      <c r="A26" s="36" t="s">
        <v>37</v>
      </c>
      <c r="B26" s="43">
        <v>0</v>
      </c>
      <c r="C26" s="44"/>
      <c r="D26" s="45">
        <f t="shared" si="0"/>
        <v>0</v>
      </c>
      <c r="E26" s="43">
        <v>0</v>
      </c>
      <c r="F26" s="44"/>
      <c r="G26" s="45">
        <f t="shared" si="1"/>
        <v>0</v>
      </c>
      <c r="H26" s="46">
        <v>1</v>
      </c>
      <c r="I26" s="44"/>
      <c r="J26" s="45">
        <f t="shared" si="2"/>
        <v>0</v>
      </c>
      <c r="K26" s="43">
        <v>1</v>
      </c>
      <c r="L26" s="44"/>
      <c r="M26" s="54">
        <f t="shared" si="3"/>
        <v>0</v>
      </c>
      <c r="N26" s="43">
        <v>0</v>
      </c>
      <c r="O26" s="44"/>
      <c r="P26" s="45">
        <f t="shared" si="4"/>
        <v>0</v>
      </c>
      <c r="Q26" s="43">
        <v>0</v>
      </c>
      <c r="R26" s="44"/>
      <c r="S26" s="45">
        <f t="shared" si="5"/>
        <v>0</v>
      </c>
      <c r="T26" s="43">
        <v>0</v>
      </c>
      <c r="U26" s="44"/>
      <c r="V26" s="45">
        <f t="shared" si="7"/>
        <v>0</v>
      </c>
      <c r="W26" s="56">
        <f t="shared" si="6"/>
        <v>0</v>
      </c>
    </row>
    <row r="27" spans="1:23">
      <c r="A27" s="36" t="s">
        <v>38</v>
      </c>
      <c r="B27" s="43">
        <v>16</v>
      </c>
      <c r="C27" s="44"/>
      <c r="D27" s="45">
        <f t="shared" si="0"/>
        <v>0</v>
      </c>
      <c r="E27" s="43">
        <v>16</v>
      </c>
      <c r="F27" s="44"/>
      <c r="G27" s="45">
        <f t="shared" si="1"/>
        <v>0</v>
      </c>
      <c r="H27" s="46">
        <v>16</v>
      </c>
      <c r="I27" s="44"/>
      <c r="J27" s="45">
        <f t="shared" si="2"/>
        <v>0</v>
      </c>
      <c r="K27" s="43">
        <v>17</v>
      </c>
      <c r="L27" s="44"/>
      <c r="M27" s="54">
        <f t="shared" si="3"/>
        <v>0</v>
      </c>
      <c r="N27" s="43">
        <v>16</v>
      </c>
      <c r="O27" s="44"/>
      <c r="P27" s="45">
        <f t="shared" si="4"/>
        <v>0</v>
      </c>
      <c r="Q27" s="43">
        <v>16</v>
      </c>
      <c r="R27" s="44"/>
      <c r="S27" s="45">
        <f t="shared" si="5"/>
        <v>0</v>
      </c>
      <c r="T27" s="43">
        <v>0</v>
      </c>
      <c r="U27" s="44"/>
      <c r="V27" s="45">
        <f t="shared" si="7"/>
        <v>0</v>
      </c>
      <c r="W27" s="56">
        <f t="shared" si="6"/>
        <v>0</v>
      </c>
    </row>
    <row r="28" spans="1:23">
      <c r="A28" s="36" t="s">
        <v>39</v>
      </c>
      <c r="B28" s="43">
        <v>8</v>
      </c>
      <c r="C28" s="44"/>
      <c r="D28" s="45">
        <f t="shared" si="0"/>
        <v>0</v>
      </c>
      <c r="E28" s="43">
        <v>8</v>
      </c>
      <c r="F28" s="44"/>
      <c r="G28" s="45">
        <f t="shared" si="1"/>
        <v>0</v>
      </c>
      <c r="H28" s="46">
        <v>7</v>
      </c>
      <c r="I28" s="44"/>
      <c r="J28" s="45">
        <f t="shared" si="2"/>
        <v>0</v>
      </c>
      <c r="K28" s="43">
        <v>9</v>
      </c>
      <c r="L28" s="44"/>
      <c r="M28" s="54">
        <f t="shared" si="3"/>
        <v>0</v>
      </c>
      <c r="N28" s="43">
        <v>8</v>
      </c>
      <c r="O28" s="44"/>
      <c r="P28" s="45">
        <f t="shared" si="4"/>
        <v>0</v>
      </c>
      <c r="Q28" s="43">
        <v>8</v>
      </c>
      <c r="R28" s="44"/>
      <c r="S28" s="45">
        <f t="shared" si="5"/>
        <v>0</v>
      </c>
      <c r="T28" s="43">
        <v>0</v>
      </c>
      <c r="U28" s="44"/>
      <c r="V28" s="45">
        <f t="shared" si="7"/>
        <v>0</v>
      </c>
      <c r="W28" s="56">
        <f t="shared" si="6"/>
        <v>0</v>
      </c>
    </row>
    <row r="29" spans="1:23">
      <c r="A29" s="36" t="s">
        <v>40</v>
      </c>
      <c r="B29" s="43">
        <v>10</v>
      </c>
      <c r="C29" s="44"/>
      <c r="D29" s="45">
        <f t="shared" si="0"/>
        <v>0</v>
      </c>
      <c r="E29" s="43">
        <v>10</v>
      </c>
      <c r="F29" s="44"/>
      <c r="G29" s="45">
        <f t="shared" si="1"/>
        <v>0</v>
      </c>
      <c r="H29" s="46">
        <v>9</v>
      </c>
      <c r="I29" s="44"/>
      <c r="J29" s="45">
        <f t="shared" si="2"/>
        <v>0</v>
      </c>
      <c r="K29" s="43">
        <v>10</v>
      </c>
      <c r="L29" s="44"/>
      <c r="M29" s="54">
        <f t="shared" si="3"/>
        <v>0</v>
      </c>
      <c r="N29" s="43">
        <v>9</v>
      </c>
      <c r="O29" s="44"/>
      <c r="P29" s="45">
        <f t="shared" si="4"/>
        <v>0</v>
      </c>
      <c r="Q29" s="43">
        <v>9</v>
      </c>
      <c r="R29" s="44"/>
      <c r="S29" s="45">
        <f t="shared" si="5"/>
        <v>0</v>
      </c>
      <c r="T29" s="43">
        <v>0</v>
      </c>
      <c r="U29" s="44"/>
      <c r="V29" s="45">
        <f t="shared" si="7"/>
        <v>0</v>
      </c>
      <c r="W29" s="56">
        <f t="shared" si="6"/>
        <v>0</v>
      </c>
    </row>
    <row r="30" spans="1:23">
      <c r="A30" s="36" t="s">
        <v>41</v>
      </c>
      <c r="B30" s="43">
        <v>50</v>
      </c>
      <c r="C30" s="44"/>
      <c r="D30" s="45">
        <f t="shared" si="0"/>
        <v>0</v>
      </c>
      <c r="E30" s="43">
        <v>45</v>
      </c>
      <c r="F30" s="44"/>
      <c r="G30" s="45">
        <f t="shared" si="1"/>
        <v>0</v>
      </c>
      <c r="H30" s="46">
        <v>42</v>
      </c>
      <c r="I30" s="44"/>
      <c r="J30" s="45">
        <f t="shared" si="2"/>
        <v>0</v>
      </c>
      <c r="K30" s="43">
        <v>43</v>
      </c>
      <c r="L30" s="44"/>
      <c r="M30" s="54">
        <f t="shared" si="3"/>
        <v>0</v>
      </c>
      <c r="N30" s="43">
        <v>40</v>
      </c>
      <c r="O30" s="44"/>
      <c r="P30" s="45">
        <f t="shared" si="4"/>
        <v>0</v>
      </c>
      <c r="Q30" s="43">
        <v>46</v>
      </c>
      <c r="R30" s="44"/>
      <c r="S30" s="45">
        <f t="shared" si="5"/>
        <v>0</v>
      </c>
      <c r="T30" s="43">
        <v>10</v>
      </c>
      <c r="U30" s="44"/>
      <c r="V30" s="45">
        <f t="shared" si="7"/>
        <v>0</v>
      </c>
      <c r="W30" s="56">
        <f t="shared" si="6"/>
        <v>0</v>
      </c>
    </row>
    <row r="31" spans="1:23">
      <c r="A31" s="36" t="s">
        <v>42</v>
      </c>
      <c r="B31" s="43">
        <v>49</v>
      </c>
      <c r="C31" s="44"/>
      <c r="D31" s="45">
        <f t="shared" si="0"/>
        <v>0</v>
      </c>
      <c r="E31" s="43">
        <v>47</v>
      </c>
      <c r="F31" s="44"/>
      <c r="G31" s="45">
        <f t="shared" si="1"/>
        <v>0</v>
      </c>
      <c r="H31" s="46">
        <v>46</v>
      </c>
      <c r="I31" s="44"/>
      <c r="J31" s="45">
        <f t="shared" si="2"/>
        <v>0</v>
      </c>
      <c r="K31" s="43">
        <v>39</v>
      </c>
      <c r="L31" s="44"/>
      <c r="M31" s="54">
        <f t="shared" si="3"/>
        <v>0</v>
      </c>
      <c r="N31" s="43">
        <v>35</v>
      </c>
      <c r="O31" s="44"/>
      <c r="P31" s="45">
        <f t="shared" si="4"/>
        <v>0</v>
      </c>
      <c r="Q31" s="43">
        <v>38</v>
      </c>
      <c r="R31" s="44"/>
      <c r="S31" s="45">
        <f t="shared" si="5"/>
        <v>0</v>
      </c>
      <c r="T31" s="43">
        <v>4</v>
      </c>
      <c r="U31" s="44"/>
      <c r="V31" s="45">
        <f t="shared" si="7"/>
        <v>0</v>
      </c>
      <c r="W31" s="56">
        <f t="shared" si="6"/>
        <v>0</v>
      </c>
    </row>
    <row r="32" spans="1:23">
      <c r="A32" s="36" t="s">
        <v>43</v>
      </c>
      <c r="B32" s="43">
        <v>39</v>
      </c>
      <c r="C32" s="44"/>
      <c r="D32" s="45">
        <f t="shared" si="0"/>
        <v>0</v>
      </c>
      <c r="E32" s="43">
        <v>37</v>
      </c>
      <c r="F32" s="44"/>
      <c r="G32" s="45">
        <f t="shared" si="1"/>
        <v>0</v>
      </c>
      <c r="H32" s="46">
        <v>36</v>
      </c>
      <c r="I32" s="44"/>
      <c r="J32" s="45">
        <f t="shared" si="2"/>
        <v>0</v>
      </c>
      <c r="K32" s="43">
        <v>34</v>
      </c>
      <c r="L32" s="44"/>
      <c r="M32" s="54">
        <f t="shared" si="3"/>
        <v>0</v>
      </c>
      <c r="N32" s="43">
        <v>34</v>
      </c>
      <c r="O32" s="44"/>
      <c r="P32" s="45">
        <f t="shared" si="4"/>
        <v>0</v>
      </c>
      <c r="Q32" s="43">
        <v>32</v>
      </c>
      <c r="R32" s="44"/>
      <c r="S32" s="45">
        <f t="shared" si="5"/>
        <v>0</v>
      </c>
      <c r="T32" s="43">
        <v>2</v>
      </c>
      <c r="U32" s="44"/>
      <c r="V32" s="45">
        <f t="shared" si="7"/>
        <v>0</v>
      </c>
      <c r="W32" s="56">
        <f t="shared" si="6"/>
        <v>0</v>
      </c>
    </row>
    <row r="33" spans="1:27">
      <c r="A33" s="36" t="s">
        <v>44</v>
      </c>
      <c r="B33" s="43">
        <v>30</v>
      </c>
      <c r="C33" s="44"/>
      <c r="D33" s="45">
        <f t="shared" si="0"/>
        <v>0</v>
      </c>
      <c r="E33" s="43">
        <v>0</v>
      </c>
      <c r="F33" s="44"/>
      <c r="G33" s="45">
        <f t="shared" si="1"/>
        <v>0</v>
      </c>
      <c r="H33" s="46">
        <v>0</v>
      </c>
      <c r="I33" s="44"/>
      <c r="J33" s="45">
        <f t="shared" si="2"/>
        <v>0</v>
      </c>
      <c r="K33" s="43">
        <v>0</v>
      </c>
      <c r="L33" s="44"/>
      <c r="M33" s="54">
        <f t="shared" si="3"/>
        <v>0</v>
      </c>
      <c r="N33" s="43">
        <v>0</v>
      </c>
      <c r="O33" s="44"/>
      <c r="P33" s="45">
        <f t="shared" si="4"/>
        <v>0</v>
      </c>
      <c r="Q33" s="43">
        <v>0</v>
      </c>
      <c r="R33" s="44"/>
      <c r="S33" s="45">
        <f t="shared" si="5"/>
        <v>0</v>
      </c>
      <c r="T33" s="43">
        <v>0</v>
      </c>
      <c r="U33" s="44"/>
      <c r="V33" s="45">
        <f t="shared" si="7"/>
        <v>0</v>
      </c>
      <c r="W33" s="56">
        <f t="shared" si="6"/>
        <v>0</v>
      </c>
    </row>
    <row r="34" spans="1:27">
      <c r="A34" s="36" t="s">
        <v>45</v>
      </c>
      <c r="B34" s="43">
        <v>5.5</v>
      </c>
      <c r="C34" s="44"/>
      <c r="D34" s="45">
        <f t="shared" si="0"/>
        <v>0</v>
      </c>
      <c r="E34" s="43">
        <v>0</v>
      </c>
      <c r="F34" s="44"/>
      <c r="G34" s="45">
        <f t="shared" si="1"/>
        <v>0</v>
      </c>
      <c r="H34" s="46">
        <v>0</v>
      </c>
      <c r="I34" s="44"/>
      <c r="J34" s="45">
        <f t="shared" si="2"/>
        <v>0</v>
      </c>
      <c r="K34" s="43">
        <v>0</v>
      </c>
      <c r="L34" s="44"/>
      <c r="M34" s="54">
        <f t="shared" si="3"/>
        <v>0</v>
      </c>
      <c r="N34" s="43">
        <v>0</v>
      </c>
      <c r="O34" s="44"/>
      <c r="P34" s="45">
        <f t="shared" si="4"/>
        <v>0</v>
      </c>
      <c r="Q34" s="43">
        <v>0</v>
      </c>
      <c r="R34" s="44"/>
      <c r="S34" s="45">
        <f t="shared" si="5"/>
        <v>0</v>
      </c>
      <c r="T34" s="43">
        <v>0</v>
      </c>
      <c r="U34" s="44"/>
      <c r="V34" s="45">
        <f t="shared" si="7"/>
        <v>0</v>
      </c>
      <c r="W34" s="56">
        <f t="shared" si="6"/>
        <v>0</v>
      </c>
    </row>
    <row r="35" spans="1:27">
      <c r="A35" s="36" t="s">
        <v>46</v>
      </c>
      <c r="B35" s="43">
        <v>30.5</v>
      </c>
      <c r="C35" s="44"/>
      <c r="D35" s="45">
        <f t="shared" si="0"/>
        <v>0</v>
      </c>
      <c r="E35" s="43">
        <v>0</v>
      </c>
      <c r="F35" s="44"/>
      <c r="G35" s="45">
        <f t="shared" si="1"/>
        <v>0</v>
      </c>
      <c r="H35" s="46">
        <v>0</v>
      </c>
      <c r="I35" s="44"/>
      <c r="J35" s="45">
        <f t="shared" si="2"/>
        <v>0</v>
      </c>
      <c r="K35" s="43">
        <v>0</v>
      </c>
      <c r="L35" s="44"/>
      <c r="M35" s="54">
        <f t="shared" si="3"/>
        <v>0</v>
      </c>
      <c r="N35" s="43">
        <v>0</v>
      </c>
      <c r="O35" s="44"/>
      <c r="P35" s="45">
        <f t="shared" si="4"/>
        <v>0</v>
      </c>
      <c r="Q35" s="43">
        <v>0</v>
      </c>
      <c r="R35" s="44"/>
      <c r="S35" s="45">
        <f t="shared" si="5"/>
        <v>0</v>
      </c>
      <c r="T35" s="43">
        <v>1</v>
      </c>
      <c r="U35" s="44"/>
      <c r="V35" s="45">
        <f t="shared" si="7"/>
        <v>0</v>
      </c>
      <c r="W35" s="56">
        <f t="shared" si="6"/>
        <v>0</v>
      </c>
    </row>
    <row r="36" spans="1:27">
      <c r="A36" s="36" t="s">
        <v>47</v>
      </c>
      <c r="B36" s="43">
        <v>8</v>
      </c>
      <c r="C36" s="44"/>
      <c r="D36" s="45">
        <f t="shared" si="0"/>
        <v>0</v>
      </c>
      <c r="E36" s="43">
        <v>0</v>
      </c>
      <c r="F36" s="44"/>
      <c r="G36" s="45">
        <f t="shared" si="1"/>
        <v>0</v>
      </c>
      <c r="H36" s="46">
        <v>0</v>
      </c>
      <c r="I36" s="44"/>
      <c r="J36" s="45">
        <f t="shared" si="2"/>
        <v>0</v>
      </c>
      <c r="K36" s="43">
        <v>0</v>
      </c>
      <c r="L36" s="44"/>
      <c r="M36" s="54">
        <f t="shared" si="3"/>
        <v>0</v>
      </c>
      <c r="N36" s="43">
        <v>0</v>
      </c>
      <c r="O36" s="44"/>
      <c r="P36" s="45">
        <f t="shared" si="4"/>
        <v>0</v>
      </c>
      <c r="Q36" s="43">
        <v>0</v>
      </c>
      <c r="R36" s="44"/>
      <c r="S36" s="45">
        <f t="shared" si="5"/>
        <v>0</v>
      </c>
      <c r="T36" s="43">
        <v>0</v>
      </c>
      <c r="U36" s="44"/>
      <c r="V36" s="45">
        <f t="shared" si="7"/>
        <v>0</v>
      </c>
      <c r="W36" s="56">
        <f t="shared" si="6"/>
        <v>0</v>
      </c>
    </row>
    <row r="37" spans="1:27">
      <c r="A37" s="36" t="s">
        <v>48</v>
      </c>
      <c r="B37" s="43">
        <v>0</v>
      </c>
      <c r="C37" s="44"/>
      <c r="D37" s="45">
        <f t="shared" si="0"/>
        <v>0</v>
      </c>
      <c r="E37" s="43">
        <v>274</v>
      </c>
      <c r="F37" s="44"/>
      <c r="G37" s="45">
        <f t="shared" si="1"/>
        <v>0</v>
      </c>
      <c r="H37" s="46">
        <v>0</v>
      </c>
      <c r="I37" s="44"/>
      <c r="J37" s="45">
        <f t="shared" si="2"/>
        <v>0</v>
      </c>
      <c r="K37" s="43">
        <v>278</v>
      </c>
      <c r="L37" s="44"/>
      <c r="M37" s="54">
        <f t="shared" si="3"/>
        <v>0</v>
      </c>
      <c r="N37" s="43">
        <v>0</v>
      </c>
      <c r="O37" s="44"/>
      <c r="P37" s="45">
        <f t="shared" si="4"/>
        <v>0</v>
      </c>
      <c r="Q37" s="43">
        <v>0</v>
      </c>
      <c r="R37" s="44"/>
      <c r="S37" s="45">
        <f t="shared" si="5"/>
        <v>0</v>
      </c>
      <c r="T37" s="43">
        <v>0</v>
      </c>
      <c r="U37" s="44"/>
      <c r="V37" s="45">
        <f t="shared" si="7"/>
        <v>0</v>
      </c>
      <c r="W37" s="56">
        <f t="shared" si="6"/>
        <v>0</v>
      </c>
    </row>
    <row r="38" spans="1:27">
      <c r="A38" s="47" t="s">
        <v>49</v>
      </c>
      <c r="B38" s="43">
        <v>0</v>
      </c>
      <c r="C38" s="44"/>
      <c r="D38" s="45">
        <f t="shared" si="0"/>
        <v>0</v>
      </c>
      <c r="E38" s="43">
        <v>0</v>
      </c>
      <c r="F38" s="44"/>
      <c r="G38" s="45">
        <f t="shared" si="1"/>
        <v>0</v>
      </c>
      <c r="H38" s="46">
        <v>0</v>
      </c>
      <c r="I38" s="44"/>
      <c r="J38" s="45">
        <f t="shared" si="2"/>
        <v>0</v>
      </c>
      <c r="K38" s="43">
        <v>656</v>
      </c>
      <c r="L38" s="44"/>
      <c r="M38" s="54">
        <f t="shared" si="3"/>
        <v>0</v>
      </c>
      <c r="N38" s="43">
        <v>0</v>
      </c>
      <c r="O38" s="44"/>
      <c r="P38" s="45">
        <f t="shared" si="4"/>
        <v>0</v>
      </c>
      <c r="Q38" s="43">
        <v>634</v>
      </c>
      <c r="R38" s="44"/>
      <c r="S38" s="45">
        <f t="shared" si="5"/>
        <v>0</v>
      </c>
      <c r="T38" s="43">
        <v>0</v>
      </c>
      <c r="U38" s="44"/>
      <c r="V38" s="45">
        <f t="shared" si="7"/>
        <v>0</v>
      </c>
      <c r="W38" s="56">
        <f t="shared" si="6"/>
        <v>0</v>
      </c>
    </row>
    <row r="39" spans="1:27">
      <c r="A39" s="47" t="s">
        <v>50</v>
      </c>
      <c r="B39" s="43">
        <v>0</v>
      </c>
      <c r="C39" s="44"/>
      <c r="D39" s="45">
        <f t="shared" si="0"/>
        <v>0</v>
      </c>
      <c r="E39" s="43">
        <v>0</v>
      </c>
      <c r="F39" s="44"/>
      <c r="G39" s="45">
        <f t="shared" si="1"/>
        <v>0</v>
      </c>
      <c r="H39" s="46">
        <v>0</v>
      </c>
      <c r="I39" s="44"/>
      <c r="J39" s="45">
        <f t="shared" si="2"/>
        <v>0</v>
      </c>
      <c r="K39" s="43">
        <v>0</v>
      </c>
      <c r="L39" s="44"/>
      <c r="M39" s="54">
        <f t="shared" si="3"/>
        <v>0</v>
      </c>
      <c r="N39" s="43">
        <v>0</v>
      </c>
      <c r="O39" s="44"/>
      <c r="P39" s="45">
        <f t="shared" si="4"/>
        <v>0</v>
      </c>
      <c r="Q39" s="43">
        <v>0</v>
      </c>
      <c r="R39" s="44"/>
      <c r="S39" s="45">
        <f t="shared" si="5"/>
        <v>0</v>
      </c>
      <c r="T39" s="43">
        <v>0</v>
      </c>
      <c r="U39" s="44"/>
      <c r="V39" s="45">
        <f t="shared" si="7"/>
        <v>0</v>
      </c>
      <c r="W39" s="56">
        <f t="shared" si="6"/>
        <v>0</v>
      </c>
    </row>
    <row r="40" spans="1:27">
      <c r="A40" s="36" t="s">
        <v>8</v>
      </c>
      <c r="B40" s="48">
        <f>SUM(B3:B39)</f>
        <v>10043</v>
      </c>
      <c r="C40" s="44"/>
      <c r="D40" s="45">
        <f>SUM(D3:D39)</f>
        <v>0</v>
      </c>
      <c r="E40" s="48">
        <f>SUM(E3:E39)</f>
        <v>3645</v>
      </c>
      <c r="F40" s="44"/>
      <c r="G40" s="45">
        <f>SUM(G3:G39)</f>
        <v>0</v>
      </c>
      <c r="H40" s="49">
        <f>SUM(H3:H39)</f>
        <v>9501</v>
      </c>
      <c r="I40" s="44"/>
      <c r="J40" s="45">
        <f>SUM(J3:J39)</f>
        <v>0</v>
      </c>
      <c r="K40" s="48">
        <f>SUM(K3:K39)</f>
        <v>4189</v>
      </c>
      <c r="L40" s="44"/>
      <c r="M40" s="54">
        <f>SUM(M3:M39)</f>
        <v>0</v>
      </c>
      <c r="N40" s="48">
        <f>SUM(N3:N39)</f>
        <v>8995</v>
      </c>
      <c r="O40" s="44"/>
      <c r="P40" s="45">
        <f>SUM(P3:P39)</f>
        <v>0</v>
      </c>
      <c r="Q40" s="48">
        <f>SUM(Q3:Q39)</f>
        <v>3552</v>
      </c>
      <c r="R40" s="44"/>
      <c r="S40" s="45">
        <f>SUM(S3:S39)</f>
        <v>0</v>
      </c>
      <c r="T40" s="48">
        <f>SUM(T3:T39)</f>
        <v>486</v>
      </c>
      <c r="U40" s="44"/>
      <c r="V40" s="45">
        <f>SUM(V3:V39)</f>
        <v>0</v>
      </c>
      <c r="W40" s="45">
        <f>SUM(W3:W39)</f>
        <v>0</v>
      </c>
    </row>
    <row r="41" spans="1:27" ht="28.5">
      <c r="A41" s="36" t="s">
        <v>51</v>
      </c>
      <c r="B41" s="48">
        <f>B40+E40+H40+K40+N40+Q40+T40</f>
        <v>40411</v>
      </c>
      <c r="E41" s="50"/>
      <c r="H41" s="51"/>
      <c r="K41" s="52"/>
      <c r="N41" s="50"/>
      <c r="Q41" s="52"/>
      <c r="S41" s="97" t="s">
        <v>155</v>
      </c>
      <c r="T41" s="82"/>
      <c r="U41" s="82"/>
      <c r="V41" s="82"/>
      <c r="W41" s="57">
        <f>SUM(W3:W39)</f>
        <v>0</v>
      </c>
      <c r="Y41" s="85"/>
      <c r="Z41" s="85"/>
      <c r="AA41" s="85"/>
    </row>
    <row r="42" spans="1:27">
      <c r="E42" s="52"/>
      <c r="H42" s="51"/>
      <c r="K42" s="52"/>
      <c r="N42" s="51"/>
      <c r="Q42" s="52"/>
      <c r="T42" s="52"/>
      <c r="U42" s="53"/>
      <c r="V42" s="58"/>
      <c r="W42" s="59"/>
      <c r="Y42" s="85"/>
      <c r="Z42" s="85"/>
      <c r="AA42" s="85"/>
    </row>
    <row r="43" spans="1:27" ht="21">
      <c r="A43" s="17"/>
      <c r="V43" s="58"/>
      <c r="W43" s="60"/>
      <c r="Y43" s="85"/>
      <c r="Z43" s="85"/>
      <c r="AA43" s="85"/>
    </row>
    <row r="44" spans="1:27">
      <c r="C44" s="53"/>
      <c r="E44" s="52"/>
      <c r="V44" s="58"/>
      <c r="W44" s="61"/>
      <c r="Y44" s="58"/>
      <c r="Z44" s="58"/>
      <c r="AA44" s="58"/>
    </row>
    <row r="45" spans="1:27">
      <c r="B45" s="52"/>
      <c r="C45" s="53"/>
      <c r="E45" s="52"/>
      <c r="V45" s="58"/>
      <c r="W45" s="59"/>
      <c r="Y45" s="77"/>
      <c r="Z45" s="77"/>
      <c r="AA45" s="77"/>
    </row>
    <row r="46" spans="1:27">
      <c r="V46" s="58"/>
      <c r="W46" s="58"/>
      <c r="Y46" s="77"/>
      <c r="Z46" s="77"/>
      <c r="AA46" s="77"/>
    </row>
    <row r="47" spans="1:27">
      <c r="V47" s="58"/>
      <c r="W47" s="61"/>
      <c r="Y47" s="77"/>
      <c r="Z47" s="77"/>
      <c r="AA47" s="77"/>
    </row>
    <row r="48" spans="1:27">
      <c r="Y48" s="61"/>
      <c r="Z48" s="58"/>
      <c r="AA48" s="58"/>
    </row>
    <row r="49" spans="25:27">
      <c r="Y49" s="61"/>
      <c r="Z49" s="58"/>
      <c r="AA49" s="58"/>
    </row>
    <row r="50" spans="25:27">
      <c r="Y50" s="58"/>
      <c r="Z50" s="58"/>
      <c r="AA50" s="58"/>
    </row>
  </sheetData>
  <protectedRanges>
    <protectedRange sqref="B3:B39 D3:D39" name="Rango1"/>
  </protectedRanges>
  <mergeCells count="11">
    <mergeCell ref="Y45:AA47"/>
    <mergeCell ref="Q1:S1"/>
    <mergeCell ref="T1:V1"/>
    <mergeCell ref="S41:V41"/>
    <mergeCell ref="A1:A2"/>
    <mergeCell ref="Y41:AA43"/>
    <mergeCell ref="B1:D1"/>
    <mergeCell ref="E1:G1"/>
    <mergeCell ref="H1:J1"/>
    <mergeCell ref="K1:M1"/>
    <mergeCell ref="N1:P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1"/>
  <sheetViews>
    <sheetView showGridLines="0" topLeftCell="B1" zoomScale="90" zoomScaleNormal="90" workbookViewId="0">
      <selection activeCell="I8" sqref="I8"/>
    </sheetView>
  </sheetViews>
  <sheetFormatPr baseColWidth="10" defaultColWidth="11" defaultRowHeight="15"/>
  <cols>
    <col min="1" max="1" width="56.140625" style="6" customWidth="1"/>
    <col min="2" max="2" width="29.85546875" customWidth="1"/>
    <col min="3" max="3" width="11.42578125" customWidth="1"/>
    <col min="4" max="4" width="56" customWidth="1"/>
    <col min="5" max="5" width="15" customWidth="1"/>
    <col min="6" max="6" width="12.28515625" customWidth="1"/>
    <col min="7" max="7" width="6" customWidth="1"/>
    <col min="8" max="8" width="22.42578125" customWidth="1"/>
    <col min="9" max="9" width="38.5703125" customWidth="1"/>
    <col min="258" max="258" width="51.140625" customWidth="1"/>
    <col min="259" max="259" width="29.85546875" customWidth="1"/>
    <col min="260" max="261" width="11.42578125" customWidth="1"/>
    <col min="514" max="514" width="51.140625" customWidth="1"/>
    <col min="515" max="515" width="29.85546875" customWidth="1"/>
    <col min="516" max="517" width="11.42578125" customWidth="1"/>
    <col min="770" max="770" width="51.140625" customWidth="1"/>
    <col min="771" max="771" width="29.85546875" customWidth="1"/>
    <col min="772" max="773" width="11.42578125" customWidth="1"/>
    <col min="1026" max="1026" width="51.140625" customWidth="1"/>
    <col min="1027" max="1027" width="29.85546875" customWidth="1"/>
    <col min="1028" max="1029" width="11.42578125" customWidth="1"/>
    <col min="1282" max="1282" width="51.140625" customWidth="1"/>
    <col min="1283" max="1283" width="29.85546875" customWidth="1"/>
    <col min="1284" max="1285" width="11.42578125" customWidth="1"/>
    <col min="1538" max="1538" width="51.140625" customWidth="1"/>
    <col min="1539" max="1539" width="29.85546875" customWidth="1"/>
    <col min="1540" max="1541" width="11.42578125" customWidth="1"/>
    <col min="1794" max="1794" width="51.140625" customWidth="1"/>
    <col min="1795" max="1795" width="29.85546875" customWidth="1"/>
    <col min="1796" max="1797" width="11.42578125" customWidth="1"/>
    <col min="2050" max="2050" width="51.140625" customWidth="1"/>
    <col min="2051" max="2051" width="29.85546875" customWidth="1"/>
    <col min="2052" max="2053" width="11.42578125" customWidth="1"/>
    <col min="2306" max="2306" width="51.140625" customWidth="1"/>
    <col min="2307" max="2307" width="29.85546875" customWidth="1"/>
    <col min="2308" max="2309" width="11.42578125" customWidth="1"/>
    <col min="2562" max="2562" width="51.140625" customWidth="1"/>
    <col min="2563" max="2563" width="29.85546875" customWidth="1"/>
    <col min="2564" max="2565" width="11.42578125" customWidth="1"/>
    <col min="2818" max="2818" width="51.140625" customWidth="1"/>
    <col min="2819" max="2819" width="29.85546875" customWidth="1"/>
    <col min="2820" max="2821" width="11.42578125" customWidth="1"/>
    <col min="3074" max="3074" width="51.140625" customWidth="1"/>
    <col min="3075" max="3075" width="29.85546875" customWidth="1"/>
    <col min="3076" max="3077" width="11.42578125" customWidth="1"/>
    <col min="3330" max="3330" width="51.140625" customWidth="1"/>
    <col min="3331" max="3331" width="29.85546875" customWidth="1"/>
    <col min="3332" max="3333" width="11.42578125" customWidth="1"/>
    <col min="3586" max="3586" width="51.140625" customWidth="1"/>
    <col min="3587" max="3587" width="29.85546875" customWidth="1"/>
    <col min="3588" max="3589" width="11.42578125" customWidth="1"/>
    <col min="3842" max="3842" width="51.140625" customWidth="1"/>
    <col min="3843" max="3843" width="29.85546875" customWidth="1"/>
    <col min="3844" max="3845" width="11.42578125" customWidth="1"/>
    <col min="4098" max="4098" width="51.140625" customWidth="1"/>
    <col min="4099" max="4099" width="29.85546875" customWidth="1"/>
    <col min="4100" max="4101" width="11.42578125" customWidth="1"/>
    <col min="4354" max="4354" width="51.140625" customWidth="1"/>
    <col min="4355" max="4355" width="29.85546875" customWidth="1"/>
    <col min="4356" max="4357" width="11.42578125" customWidth="1"/>
    <col min="4610" max="4610" width="51.140625" customWidth="1"/>
    <col min="4611" max="4611" width="29.85546875" customWidth="1"/>
    <col min="4612" max="4613" width="11.42578125" customWidth="1"/>
    <col min="4866" max="4866" width="51.140625" customWidth="1"/>
    <col min="4867" max="4867" width="29.85546875" customWidth="1"/>
    <col min="4868" max="4869" width="11.42578125" customWidth="1"/>
    <col min="5122" max="5122" width="51.140625" customWidth="1"/>
    <col min="5123" max="5123" width="29.85546875" customWidth="1"/>
    <col min="5124" max="5125" width="11.42578125" customWidth="1"/>
    <col min="5378" max="5378" width="51.140625" customWidth="1"/>
    <col min="5379" max="5379" width="29.85546875" customWidth="1"/>
    <col min="5380" max="5381" width="11.42578125" customWidth="1"/>
    <col min="5634" max="5634" width="51.140625" customWidth="1"/>
    <col min="5635" max="5635" width="29.85546875" customWidth="1"/>
    <col min="5636" max="5637" width="11.42578125" customWidth="1"/>
    <col min="5890" max="5890" width="51.140625" customWidth="1"/>
    <col min="5891" max="5891" width="29.85546875" customWidth="1"/>
    <col min="5892" max="5893" width="11.42578125" customWidth="1"/>
    <col min="6146" max="6146" width="51.140625" customWidth="1"/>
    <col min="6147" max="6147" width="29.85546875" customWidth="1"/>
    <col min="6148" max="6149" width="11.42578125" customWidth="1"/>
    <col min="6402" max="6402" width="51.140625" customWidth="1"/>
    <col min="6403" max="6403" width="29.85546875" customWidth="1"/>
    <col min="6404" max="6405" width="11.42578125" customWidth="1"/>
    <col min="6658" max="6658" width="51.140625" customWidth="1"/>
    <col min="6659" max="6659" width="29.85546875" customWidth="1"/>
    <col min="6660" max="6661" width="11.42578125" customWidth="1"/>
    <col min="6914" max="6914" width="51.140625" customWidth="1"/>
    <col min="6915" max="6915" width="29.85546875" customWidth="1"/>
    <col min="6916" max="6917" width="11.42578125" customWidth="1"/>
    <col min="7170" max="7170" width="51.140625" customWidth="1"/>
    <col min="7171" max="7171" width="29.85546875" customWidth="1"/>
    <col min="7172" max="7173" width="11.42578125" customWidth="1"/>
    <col min="7426" max="7426" width="51.140625" customWidth="1"/>
    <col min="7427" max="7427" width="29.85546875" customWidth="1"/>
    <col min="7428" max="7429" width="11.42578125" customWidth="1"/>
    <col min="7682" max="7682" width="51.140625" customWidth="1"/>
    <col min="7683" max="7683" width="29.85546875" customWidth="1"/>
    <col min="7684" max="7685" width="11.42578125" customWidth="1"/>
    <col min="7938" max="7938" width="51.140625" customWidth="1"/>
    <col min="7939" max="7939" width="29.85546875" customWidth="1"/>
    <col min="7940" max="7941" width="11.42578125" customWidth="1"/>
    <col min="8194" max="8194" width="51.140625" customWidth="1"/>
    <col min="8195" max="8195" width="29.85546875" customWidth="1"/>
    <col min="8196" max="8197" width="11.42578125" customWidth="1"/>
    <col min="8450" max="8450" width="51.140625" customWidth="1"/>
    <col min="8451" max="8451" width="29.85546875" customWidth="1"/>
    <col min="8452" max="8453" width="11.42578125" customWidth="1"/>
    <col min="8706" max="8706" width="51.140625" customWidth="1"/>
    <col min="8707" max="8707" width="29.85546875" customWidth="1"/>
    <col min="8708" max="8709" width="11.42578125" customWidth="1"/>
    <col min="8962" max="8962" width="51.140625" customWidth="1"/>
    <col min="8963" max="8963" width="29.85546875" customWidth="1"/>
    <col min="8964" max="8965" width="11.42578125" customWidth="1"/>
    <col min="9218" max="9218" width="51.140625" customWidth="1"/>
    <col min="9219" max="9219" width="29.85546875" customWidth="1"/>
    <col min="9220" max="9221" width="11.42578125" customWidth="1"/>
    <col min="9474" max="9474" width="51.140625" customWidth="1"/>
    <col min="9475" max="9475" width="29.85546875" customWidth="1"/>
    <col min="9476" max="9477" width="11.42578125" customWidth="1"/>
    <col min="9730" max="9730" width="51.140625" customWidth="1"/>
    <col min="9731" max="9731" width="29.85546875" customWidth="1"/>
    <col min="9732" max="9733" width="11.42578125" customWidth="1"/>
    <col min="9986" max="9986" width="51.140625" customWidth="1"/>
    <col min="9987" max="9987" width="29.85546875" customWidth="1"/>
    <col min="9988" max="9989" width="11.42578125" customWidth="1"/>
    <col min="10242" max="10242" width="51.140625" customWidth="1"/>
    <col min="10243" max="10243" width="29.85546875" customWidth="1"/>
    <col min="10244" max="10245" width="11.42578125" customWidth="1"/>
    <col min="10498" max="10498" width="51.140625" customWidth="1"/>
    <col min="10499" max="10499" width="29.85546875" customWidth="1"/>
    <col min="10500" max="10501" width="11.42578125" customWidth="1"/>
    <col min="10754" max="10754" width="51.140625" customWidth="1"/>
    <col min="10755" max="10755" width="29.85546875" customWidth="1"/>
    <col min="10756" max="10757" width="11.42578125" customWidth="1"/>
    <col min="11010" max="11010" width="51.140625" customWidth="1"/>
    <col min="11011" max="11011" width="29.85546875" customWidth="1"/>
    <col min="11012" max="11013" width="11.42578125" customWidth="1"/>
    <col min="11266" max="11266" width="51.140625" customWidth="1"/>
    <col min="11267" max="11267" width="29.85546875" customWidth="1"/>
    <col min="11268" max="11269" width="11.42578125" customWidth="1"/>
    <col min="11522" max="11522" width="51.140625" customWidth="1"/>
    <col min="11523" max="11523" width="29.85546875" customWidth="1"/>
    <col min="11524" max="11525" width="11.42578125" customWidth="1"/>
    <col min="11778" max="11778" width="51.140625" customWidth="1"/>
    <col min="11779" max="11779" width="29.85546875" customWidth="1"/>
    <col min="11780" max="11781" width="11.42578125" customWidth="1"/>
    <col min="12034" max="12034" width="51.140625" customWidth="1"/>
    <col min="12035" max="12035" width="29.85546875" customWidth="1"/>
    <col min="12036" max="12037" width="11.42578125" customWidth="1"/>
    <col min="12290" max="12290" width="51.140625" customWidth="1"/>
    <col min="12291" max="12291" width="29.85546875" customWidth="1"/>
    <col min="12292" max="12293" width="11.42578125" customWidth="1"/>
    <col min="12546" max="12546" width="51.140625" customWidth="1"/>
    <col min="12547" max="12547" width="29.85546875" customWidth="1"/>
    <col min="12548" max="12549" width="11.42578125" customWidth="1"/>
    <col min="12802" max="12802" width="51.140625" customWidth="1"/>
    <col min="12803" max="12803" width="29.85546875" customWidth="1"/>
    <col min="12804" max="12805" width="11.42578125" customWidth="1"/>
    <col min="13058" max="13058" width="51.140625" customWidth="1"/>
    <col min="13059" max="13059" width="29.85546875" customWidth="1"/>
    <col min="13060" max="13061" width="11.42578125" customWidth="1"/>
    <col min="13314" max="13314" width="51.140625" customWidth="1"/>
    <col min="13315" max="13315" width="29.85546875" customWidth="1"/>
    <col min="13316" max="13317" width="11.42578125" customWidth="1"/>
    <col min="13570" max="13570" width="51.140625" customWidth="1"/>
    <col min="13571" max="13571" width="29.85546875" customWidth="1"/>
    <col min="13572" max="13573" width="11.42578125" customWidth="1"/>
    <col min="13826" max="13826" width="51.140625" customWidth="1"/>
    <col min="13827" max="13827" width="29.85546875" customWidth="1"/>
    <col min="13828" max="13829" width="11.42578125" customWidth="1"/>
    <col min="14082" max="14082" width="51.140625" customWidth="1"/>
    <col min="14083" max="14083" width="29.85546875" customWidth="1"/>
    <col min="14084" max="14085" width="11.42578125" customWidth="1"/>
    <col min="14338" max="14338" width="51.140625" customWidth="1"/>
    <col min="14339" max="14339" width="29.85546875" customWidth="1"/>
    <col min="14340" max="14341" width="11.42578125" customWidth="1"/>
    <col min="14594" max="14594" width="51.140625" customWidth="1"/>
    <col min="14595" max="14595" width="29.85546875" customWidth="1"/>
    <col min="14596" max="14597" width="11.42578125" customWidth="1"/>
    <col min="14850" max="14850" width="51.140625" customWidth="1"/>
    <col min="14851" max="14851" width="29.85546875" customWidth="1"/>
    <col min="14852" max="14853" width="11.42578125" customWidth="1"/>
    <col min="15106" max="15106" width="51.140625" customWidth="1"/>
    <col min="15107" max="15107" width="29.85546875" customWidth="1"/>
    <col min="15108" max="15109" width="11.42578125" customWidth="1"/>
    <col min="15362" max="15362" width="51.140625" customWidth="1"/>
    <col min="15363" max="15363" width="29.85546875" customWidth="1"/>
    <col min="15364" max="15365" width="11.42578125" customWidth="1"/>
    <col min="15618" max="15618" width="51.140625" customWidth="1"/>
    <col min="15619" max="15619" width="29.85546875" customWidth="1"/>
    <col min="15620" max="15621" width="11.42578125" customWidth="1"/>
    <col min="15874" max="15874" width="51.140625" customWidth="1"/>
    <col min="15875" max="15875" width="29.85546875" customWidth="1"/>
    <col min="15876" max="15877" width="11.42578125" customWidth="1"/>
    <col min="16130" max="16130" width="51.140625" customWidth="1"/>
    <col min="16131" max="16131" width="29.85546875" customWidth="1"/>
    <col min="16132" max="16133" width="11.42578125" customWidth="1"/>
  </cols>
  <sheetData>
    <row r="1" spans="1:9">
      <c r="A1" s="91" t="s">
        <v>52</v>
      </c>
      <c r="B1" s="91"/>
      <c r="D1" s="92" t="s">
        <v>53</v>
      </c>
      <c r="E1" s="92"/>
      <c r="F1" s="92"/>
    </row>
    <row r="2" spans="1:9" ht="33" customHeight="1">
      <c r="A2" s="93" t="s">
        <v>54</v>
      </c>
      <c r="B2" s="93"/>
      <c r="D2" s="93" t="s">
        <v>55</v>
      </c>
      <c r="E2" s="93"/>
      <c r="F2" s="93"/>
      <c r="H2" s="7" t="s">
        <v>56</v>
      </c>
      <c r="I2" s="35">
        <v>632</v>
      </c>
    </row>
    <row r="3" spans="1:9">
      <c r="A3" s="93" t="s">
        <v>57</v>
      </c>
      <c r="B3" s="93"/>
      <c r="D3" s="93"/>
      <c r="E3" s="93"/>
      <c r="F3" s="93"/>
    </row>
    <row r="4" spans="1:9">
      <c r="A4" s="90" t="s">
        <v>53</v>
      </c>
      <c r="B4" s="90"/>
      <c r="D4" s="90"/>
      <c r="E4" s="90"/>
      <c r="F4" s="90"/>
      <c r="H4" s="87" t="s">
        <v>58</v>
      </c>
      <c r="I4" s="88">
        <f>F88*I2</f>
        <v>0</v>
      </c>
    </row>
    <row r="5" spans="1:9">
      <c r="A5" s="90"/>
      <c r="B5" s="90"/>
      <c r="D5" s="90"/>
      <c r="E5" s="90"/>
      <c r="F5" s="90"/>
      <c r="H5" s="87"/>
      <c r="I5" s="89"/>
    </row>
    <row r="6" spans="1:9" ht="45" customHeight="1">
      <c r="A6" s="8" t="s">
        <v>59</v>
      </c>
      <c r="B6" s="9" t="s">
        <v>60</v>
      </c>
      <c r="D6" s="10" t="s">
        <v>59</v>
      </c>
      <c r="E6" s="11" t="s">
        <v>61</v>
      </c>
      <c r="F6" s="12" t="s">
        <v>62</v>
      </c>
      <c r="H6" s="7" t="s">
        <v>63</v>
      </c>
      <c r="I6" s="37">
        <f>I4*3.4</f>
        <v>0</v>
      </c>
    </row>
    <row r="7" spans="1:9">
      <c r="A7" s="13" t="s">
        <v>64</v>
      </c>
      <c r="B7" s="14"/>
      <c r="D7" s="15" t="s">
        <v>64</v>
      </c>
      <c r="E7" s="15">
        <v>1</v>
      </c>
      <c r="F7" s="16">
        <f>B7*E7</f>
        <v>0</v>
      </c>
    </row>
    <row r="8" spans="1:9">
      <c r="A8" s="13" t="s">
        <v>65</v>
      </c>
      <c r="B8" s="14"/>
      <c r="D8" s="15" t="s">
        <v>65</v>
      </c>
      <c r="E8" s="15"/>
      <c r="F8" s="16">
        <f t="shared" ref="F8:F71" si="0">B8*E8</f>
        <v>0</v>
      </c>
    </row>
    <row r="9" spans="1:9" ht="32.25" customHeight="1">
      <c r="A9" s="13" t="s">
        <v>66</v>
      </c>
      <c r="B9" s="14"/>
      <c r="D9" s="15" t="s">
        <v>66</v>
      </c>
      <c r="E9" s="15"/>
      <c r="F9" s="16">
        <f t="shared" si="0"/>
        <v>0</v>
      </c>
      <c r="H9" s="86" t="s">
        <v>67</v>
      </c>
      <c r="I9" s="86"/>
    </row>
    <row r="10" spans="1:9" ht="25.5">
      <c r="A10" s="13" t="s">
        <v>68</v>
      </c>
      <c r="B10" s="14"/>
      <c r="D10" s="15" t="s">
        <v>68</v>
      </c>
      <c r="E10" s="15"/>
      <c r="F10" s="16">
        <f t="shared" si="0"/>
        <v>0</v>
      </c>
    </row>
    <row r="11" spans="1:9" ht="25.5">
      <c r="A11" s="13" t="s">
        <v>69</v>
      </c>
      <c r="B11" s="14"/>
      <c r="D11" s="15" t="s">
        <v>69</v>
      </c>
      <c r="E11" s="15"/>
      <c r="F11" s="16">
        <f t="shared" si="0"/>
        <v>0</v>
      </c>
    </row>
    <row r="12" spans="1:9" ht="13.35" customHeight="1">
      <c r="A12" s="13" t="s">
        <v>70</v>
      </c>
      <c r="B12" s="14"/>
      <c r="D12" s="15" t="s">
        <v>70</v>
      </c>
      <c r="E12" s="15"/>
      <c r="F12" s="16">
        <f t="shared" si="0"/>
        <v>0</v>
      </c>
    </row>
    <row r="13" spans="1:9" ht="13.35" customHeight="1">
      <c r="A13" s="13" t="s">
        <v>71</v>
      </c>
      <c r="B13" s="14"/>
      <c r="D13" s="15" t="s">
        <v>71</v>
      </c>
      <c r="E13" s="15"/>
      <c r="F13" s="16">
        <f t="shared" si="0"/>
        <v>0</v>
      </c>
    </row>
    <row r="14" spans="1:9">
      <c r="A14" s="13" t="s">
        <v>72</v>
      </c>
      <c r="B14" s="14"/>
      <c r="D14" s="15" t="s">
        <v>72</v>
      </c>
      <c r="E14" s="15"/>
      <c r="F14" s="16">
        <f t="shared" si="0"/>
        <v>0</v>
      </c>
    </row>
    <row r="15" spans="1:9" s="4" customFormat="1">
      <c r="A15" s="13" t="s">
        <v>73</v>
      </c>
      <c r="B15" s="18"/>
      <c r="D15" s="15" t="s">
        <v>73</v>
      </c>
      <c r="E15" s="15"/>
      <c r="F15" s="16">
        <f t="shared" si="0"/>
        <v>0</v>
      </c>
    </row>
    <row r="16" spans="1:9">
      <c r="A16" s="13" t="s">
        <v>74</v>
      </c>
      <c r="B16" s="14"/>
      <c r="D16" s="15" t="s">
        <v>74</v>
      </c>
      <c r="E16" s="15"/>
      <c r="F16" s="16">
        <f t="shared" si="0"/>
        <v>0</v>
      </c>
    </row>
    <row r="17" spans="1:6" s="5" customFormat="1">
      <c r="A17" s="19" t="s">
        <v>75</v>
      </c>
      <c r="B17" s="20"/>
      <c r="D17" s="21" t="s">
        <v>75</v>
      </c>
      <c r="E17" s="21">
        <v>1</v>
      </c>
      <c r="F17" s="16">
        <f t="shared" si="0"/>
        <v>0</v>
      </c>
    </row>
    <row r="18" spans="1:6" s="5" customFormat="1">
      <c r="A18" s="19" t="s">
        <v>76</v>
      </c>
      <c r="B18" s="20"/>
      <c r="D18" s="21" t="s">
        <v>76</v>
      </c>
      <c r="E18" s="21"/>
      <c r="F18" s="16">
        <f t="shared" si="0"/>
        <v>0</v>
      </c>
    </row>
    <row r="19" spans="1:6" s="5" customFormat="1">
      <c r="A19" s="19" t="s">
        <v>77</v>
      </c>
      <c r="B19" s="14"/>
      <c r="D19" s="21" t="s">
        <v>77</v>
      </c>
      <c r="E19" s="21"/>
      <c r="F19" s="16">
        <f t="shared" si="0"/>
        <v>0</v>
      </c>
    </row>
    <row r="20" spans="1:6">
      <c r="A20" s="13" t="s">
        <v>78</v>
      </c>
      <c r="B20" s="14"/>
      <c r="D20" s="15" t="s">
        <v>78</v>
      </c>
      <c r="E20" s="15"/>
      <c r="F20" s="16">
        <f t="shared" si="0"/>
        <v>0</v>
      </c>
    </row>
    <row r="21" spans="1:6">
      <c r="A21" s="13" t="s">
        <v>79</v>
      </c>
      <c r="B21" s="14"/>
      <c r="D21" s="15" t="s">
        <v>79</v>
      </c>
      <c r="E21" s="15"/>
      <c r="F21" s="16">
        <f t="shared" si="0"/>
        <v>0</v>
      </c>
    </row>
    <row r="22" spans="1:6">
      <c r="A22" s="13" t="s">
        <v>80</v>
      </c>
      <c r="B22" s="14"/>
      <c r="D22" s="15" t="s">
        <v>80</v>
      </c>
      <c r="E22" s="15"/>
      <c r="F22" s="16">
        <f t="shared" si="0"/>
        <v>0</v>
      </c>
    </row>
    <row r="23" spans="1:6">
      <c r="A23" s="13" t="s">
        <v>81</v>
      </c>
      <c r="B23" s="14"/>
      <c r="D23" s="15" t="s">
        <v>81</v>
      </c>
      <c r="E23" s="15"/>
      <c r="F23" s="16">
        <f t="shared" si="0"/>
        <v>0</v>
      </c>
    </row>
    <row r="24" spans="1:6">
      <c r="A24" s="72" t="s">
        <v>82</v>
      </c>
      <c r="B24" s="14"/>
      <c r="C24" s="71"/>
      <c r="D24" s="70" t="s">
        <v>82</v>
      </c>
      <c r="E24" s="70"/>
      <c r="F24" s="16">
        <f t="shared" si="0"/>
        <v>0</v>
      </c>
    </row>
    <row r="25" spans="1:6">
      <c r="A25" s="13" t="s">
        <v>83</v>
      </c>
      <c r="B25" s="14"/>
      <c r="D25" s="15" t="s">
        <v>83</v>
      </c>
      <c r="E25" s="15"/>
      <c r="F25" s="16">
        <f t="shared" si="0"/>
        <v>0</v>
      </c>
    </row>
    <row r="26" spans="1:6">
      <c r="A26" s="13" t="s">
        <v>84</v>
      </c>
      <c r="B26" s="22"/>
      <c r="D26" s="15" t="s">
        <v>84</v>
      </c>
      <c r="E26" s="15"/>
      <c r="F26" s="16">
        <f t="shared" si="0"/>
        <v>0</v>
      </c>
    </row>
    <row r="27" spans="1:6">
      <c r="A27" s="13" t="s">
        <v>85</v>
      </c>
      <c r="B27" s="22"/>
      <c r="D27" s="15" t="s">
        <v>85</v>
      </c>
      <c r="E27" s="15"/>
      <c r="F27" s="16">
        <f t="shared" si="0"/>
        <v>0</v>
      </c>
    </row>
    <row r="28" spans="1:6">
      <c r="A28" s="13" t="s">
        <v>86</v>
      </c>
      <c r="B28" s="14"/>
      <c r="D28" s="15" t="s">
        <v>86</v>
      </c>
      <c r="E28" s="15">
        <v>1</v>
      </c>
      <c r="F28" s="16">
        <f t="shared" si="0"/>
        <v>0</v>
      </c>
    </row>
    <row r="29" spans="1:6">
      <c r="A29" s="13" t="s">
        <v>87</v>
      </c>
      <c r="B29" s="14"/>
      <c r="D29" s="15" t="s">
        <v>87</v>
      </c>
      <c r="E29" s="15"/>
      <c r="F29" s="16">
        <f t="shared" si="0"/>
        <v>0</v>
      </c>
    </row>
    <row r="30" spans="1:6">
      <c r="A30" s="13" t="s">
        <v>88</v>
      </c>
      <c r="B30" s="14"/>
      <c r="D30" s="15" t="s">
        <v>88</v>
      </c>
      <c r="E30" s="15"/>
      <c r="F30" s="16">
        <f t="shared" si="0"/>
        <v>0</v>
      </c>
    </row>
    <row r="31" spans="1:6">
      <c r="A31" s="13" t="s">
        <v>89</v>
      </c>
      <c r="B31" s="14"/>
      <c r="D31" s="15" t="s">
        <v>89</v>
      </c>
      <c r="E31" s="15"/>
      <c r="F31" s="16">
        <f t="shared" si="0"/>
        <v>0</v>
      </c>
    </row>
    <row r="32" spans="1:6">
      <c r="A32" s="13" t="s">
        <v>90</v>
      </c>
      <c r="B32" s="14"/>
      <c r="D32" s="15" t="s">
        <v>90</v>
      </c>
      <c r="E32" s="15">
        <v>2</v>
      </c>
      <c r="F32" s="16">
        <f t="shared" si="0"/>
        <v>0</v>
      </c>
    </row>
    <row r="33" spans="1:6">
      <c r="A33" s="13" t="s">
        <v>91</v>
      </c>
      <c r="B33" s="14"/>
      <c r="D33" s="15" t="s">
        <v>91</v>
      </c>
      <c r="E33" s="15">
        <v>2</v>
      </c>
      <c r="F33" s="16">
        <f t="shared" si="0"/>
        <v>0</v>
      </c>
    </row>
    <row r="34" spans="1:6">
      <c r="A34" s="13" t="s">
        <v>92</v>
      </c>
      <c r="B34" s="14"/>
      <c r="D34" s="15" t="s">
        <v>92</v>
      </c>
      <c r="E34" s="15"/>
      <c r="F34" s="16">
        <f t="shared" si="0"/>
        <v>0</v>
      </c>
    </row>
    <row r="35" spans="1:6">
      <c r="A35" s="13" t="s">
        <v>93</v>
      </c>
      <c r="B35" s="23"/>
      <c r="D35" s="15" t="s">
        <v>93</v>
      </c>
      <c r="E35" s="15">
        <v>3</v>
      </c>
      <c r="F35" s="16">
        <f t="shared" si="0"/>
        <v>0</v>
      </c>
    </row>
    <row r="36" spans="1:6">
      <c r="A36" s="13" t="s">
        <v>94</v>
      </c>
      <c r="B36" s="23"/>
      <c r="D36" s="15" t="s">
        <v>94</v>
      </c>
      <c r="E36" s="15">
        <v>1</v>
      </c>
      <c r="F36" s="16">
        <f t="shared" si="0"/>
        <v>0</v>
      </c>
    </row>
    <row r="37" spans="1:6">
      <c r="A37" s="13" t="s">
        <v>95</v>
      </c>
      <c r="B37" s="23"/>
      <c r="C37" s="24"/>
      <c r="D37" s="15" t="s">
        <v>95</v>
      </c>
      <c r="E37" s="15">
        <v>2</v>
      </c>
      <c r="F37" s="16">
        <f t="shared" si="0"/>
        <v>0</v>
      </c>
    </row>
    <row r="38" spans="1:6">
      <c r="A38" s="13" t="s">
        <v>96</v>
      </c>
      <c r="B38" s="23"/>
      <c r="C38" s="24"/>
      <c r="D38" s="15" t="s">
        <v>96</v>
      </c>
      <c r="E38" s="15"/>
      <c r="F38" s="16">
        <f t="shared" si="0"/>
        <v>0</v>
      </c>
    </row>
    <row r="39" spans="1:6">
      <c r="A39" s="25" t="s">
        <v>97</v>
      </c>
      <c r="B39" s="26"/>
      <c r="C39" s="24"/>
      <c r="D39" s="27" t="s">
        <v>97</v>
      </c>
      <c r="E39" s="27"/>
      <c r="F39" s="16">
        <f t="shared" si="0"/>
        <v>0</v>
      </c>
    </row>
    <row r="40" spans="1:6">
      <c r="A40" s="25" t="s">
        <v>98</v>
      </c>
      <c r="B40" s="26"/>
      <c r="C40" s="24"/>
      <c r="D40" s="27" t="s">
        <v>98</v>
      </c>
      <c r="E40" s="27"/>
      <c r="F40" s="16">
        <f t="shared" si="0"/>
        <v>0</v>
      </c>
    </row>
    <row r="41" spans="1:6">
      <c r="A41" s="25" t="s">
        <v>99</v>
      </c>
      <c r="B41" s="26"/>
      <c r="C41" s="24"/>
      <c r="D41" s="27" t="s">
        <v>99</v>
      </c>
      <c r="E41" s="27">
        <v>2</v>
      </c>
      <c r="F41" s="16">
        <f t="shared" si="0"/>
        <v>0</v>
      </c>
    </row>
    <row r="42" spans="1:6">
      <c r="A42" s="25" t="s">
        <v>100</v>
      </c>
      <c r="B42" s="26"/>
      <c r="C42" s="24"/>
      <c r="D42" s="27" t="s">
        <v>100</v>
      </c>
      <c r="E42" s="27">
        <v>2</v>
      </c>
      <c r="F42" s="16">
        <f t="shared" si="0"/>
        <v>0</v>
      </c>
    </row>
    <row r="43" spans="1:6">
      <c r="A43" s="25" t="s">
        <v>101</v>
      </c>
      <c r="B43" s="26"/>
      <c r="C43" s="24"/>
      <c r="D43" s="27" t="s">
        <v>101</v>
      </c>
      <c r="E43" s="27">
        <v>3</v>
      </c>
      <c r="F43" s="16">
        <f t="shared" si="0"/>
        <v>0</v>
      </c>
    </row>
    <row r="44" spans="1:6" s="5" customFormat="1">
      <c r="A44" s="28" t="s">
        <v>102</v>
      </c>
      <c r="B44" s="29"/>
      <c r="C44" s="30"/>
      <c r="D44" s="31" t="s">
        <v>102</v>
      </c>
      <c r="E44" s="31"/>
      <c r="F44" s="16">
        <f t="shared" si="0"/>
        <v>0</v>
      </c>
    </row>
    <row r="45" spans="1:6" s="5" customFormat="1">
      <c r="A45" s="28" t="s">
        <v>103</v>
      </c>
      <c r="B45" s="29"/>
      <c r="D45" s="31" t="s">
        <v>103</v>
      </c>
      <c r="E45" s="31"/>
      <c r="F45" s="16">
        <f t="shared" si="0"/>
        <v>0</v>
      </c>
    </row>
    <row r="46" spans="1:6" s="5" customFormat="1">
      <c r="A46" s="28" t="s">
        <v>104</v>
      </c>
      <c r="B46" s="29"/>
      <c r="D46" s="31" t="s">
        <v>104</v>
      </c>
      <c r="E46" s="31"/>
      <c r="F46" s="16">
        <f t="shared" si="0"/>
        <v>0</v>
      </c>
    </row>
    <row r="47" spans="1:6">
      <c r="A47" s="25" t="s">
        <v>105</v>
      </c>
      <c r="B47" s="26"/>
      <c r="D47" s="27" t="s">
        <v>105</v>
      </c>
      <c r="E47" s="27">
        <v>1</v>
      </c>
      <c r="F47" s="16">
        <f t="shared" si="0"/>
        <v>0</v>
      </c>
    </row>
    <row r="48" spans="1:6">
      <c r="A48" s="25" t="s">
        <v>106</v>
      </c>
      <c r="B48" s="26"/>
      <c r="D48" s="27" t="s">
        <v>106</v>
      </c>
      <c r="E48" s="27">
        <v>1</v>
      </c>
      <c r="F48" s="16">
        <f t="shared" si="0"/>
        <v>0</v>
      </c>
    </row>
    <row r="49" spans="1:6">
      <c r="A49" s="25" t="s">
        <v>107</v>
      </c>
      <c r="B49" s="26"/>
      <c r="D49" s="27" t="s">
        <v>107</v>
      </c>
      <c r="E49" s="27"/>
      <c r="F49" s="16">
        <f t="shared" si="0"/>
        <v>0</v>
      </c>
    </row>
    <row r="50" spans="1:6">
      <c r="A50" s="25" t="s">
        <v>108</v>
      </c>
      <c r="B50" s="26"/>
      <c r="D50" s="27" t="s">
        <v>108</v>
      </c>
      <c r="E50" s="27"/>
      <c r="F50" s="16">
        <f t="shared" si="0"/>
        <v>0</v>
      </c>
    </row>
    <row r="51" spans="1:6">
      <c r="A51" s="13" t="s">
        <v>109</v>
      </c>
      <c r="B51" s="14"/>
      <c r="D51" s="15" t="s">
        <v>109</v>
      </c>
      <c r="E51" s="15"/>
      <c r="F51" s="16">
        <f t="shared" si="0"/>
        <v>0</v>
      </c>
    </row>
    <row r="52" spans="1:6" s="5" customFormat="1">
      <c r="A52" s="19" t="s">
        <v>110</v>
      </c>
      <c r="B52" s="20"/>
      <c r="D52" s="21" t="s">
        <v>110</v>
      </c>
      <c r="E52" s="21"/>
      <c r="F52" s="16">
        <f t="shared" si="0"/>
        <v>0</v>
      </c>
    </row>
    <row r="53" spans="1:6" s="5" customFormat="1">
      <c r="A53" s="19" t="s">
        <v>111</v>
      </c>
      <c r="B53" s="20"/>
      <c r="D53" s="21" t="s">
        <v>111</v>
      </c>
      <c r="E53" s="21"/>
      <c r="F53" s="16">
        <f t="shared" si="0"/>
        <v>0</v>
      </c>
    </row>
    <row r="54" spans="1:6" s="5" customFormat="1">
      <c r="A54" s="19" t="s">
        <v>112</v>
      </c>
      <c r="B54" s="20"/>
      <c r="D54" s="21" t="s">
        <v>112</v>
      </c>
      <c r="E54" s="21">
        <v>1</v>
      </c>
      <c r="F54" s="16">
        <f t="shared" si="0"/>
        <v>0</v>
      </c>
    </row>
    <row r="55" spans="1:6" s="5" customFormat="1">
      <c r="A55" s="19" t="s">
        <v>113</v>
      </c>
      <c r="B55" s="20"/>
      <c r="D55" s="21" t="s">
        <v>113</v>
      </c>
      <c r="E55" s="21"/>
      <c r="F55" s="16">
        <f t="shared" si="0"/>
        <v>0</v>
      </c>
    </row>
    <row r="56" spans="1:6" s="5" customFormat="1">
      <c r="A56" s="19" t="s">
        <v>114</v>
      </c>
      <c r="B56" s="20"/>
      <c r="D56" s="21" t="s">
        <v>114</v>
      </c>
      <c r="E56" s="21"/>
      <c r="F56" s="16">
        <f t="shared" si="0"/>
        <v>0</v>
      </c>
    </row>
    <row r="57" spans="1:6" s="5" customFormat="1">
      <c r="A57" s="32" t="s">
        <v>115</v>
      </c>
      <c r="B57" s="33"/>
      <c r="D57" s="21" t="s">
        <v>115</v>
      </c>
      <c r="E57" s="21"/>
      <c r="F57" s="16">
        <f t="shared" si="0"/>
        <v>0</v>
      </c>
    </row>
    <row r="58" spans="1:6">
      <c r="A58" s="15" t="s">
        <v>116</v>
      </c>
      <c r="B58" s="34"/>
      <c r="D58" s="15" t="s">
        <v>116</v>
      </c>
      <c r="E58" s="15"/>
      <c r="F58" s="16">
        <f t="shared" si="0"/>
        <v>0</v>
      </c>
    </row>
    <row r="59" spans="1:6">
      <c r="A59" s="15" t="s">
        <v>117</v>
      </c>
      <c r="B59" s="34"/>
      <c r="D59" s="15" t="s">
        <v>117</v>
      </c>
      <c r="E59" s="15"/>
      <c r="F59" s="16">
        <f t="shared" si="0"/>
        <v>0</v>
      </c>
    </row>
    <row r="60" spans="1:6" ht="25.5">
      <c r="A60" s="15" t="s">
        <v>118</v>
      </c>
      <c r="B60" s="34"/>
      <c r="D60" s="15" t="s">
        <v>118</v>
      </c>
      <c r="E60" s="15"/>
      <c r="F60" s="16">
        <f t="shared" si="0"/>
        <v>0</v>
      </c>
    </row>
    <row r="61" spans="1:6">
      <c r="A61" s="70" t="s">
        <v>119</v>
      </c>
      <c r="B61" s="34"/>
      <c r="C61" s="71"/>
      <c r="D61" s="70" t="s">
        <v>119</v>
      </c>
      <c r="E61" s="70"/>
      <c r="F61" s="16">
        <f t="shared" si="0"/>
        <v>0</v>
      </c>
    </row>
    <row r="62" spans="1:6" ht="17.45" customHeight="1">
      <c r="A62" s="15" t="s">
        <v>120</v>
      </c>
      <c r="B62" s="34"/>
      <c r="D62" s="15" t="s">
        <v>120</v>
      </c>
      <c r="E62" s="15"/>
      <c r="F62" s="16">
        <f t="shared" si="0"/>
        <v>0</v>
      </c>
    </row>
    <row r="63" spans="1:6">
      <c r="A63" s="27" t="s">
        <v>121</v>
      </c>
      <c r="B63" s="34"/>
      <c r="D63" s="27" t="s">
        <v>121</v>
      </c>
      <c r="E63" s="27"/>
      <c r="F63" s="16">
        <f t="shared" si="0"/>
        <v>0</v>
      </c>
    </row>
    <row r="64" spans="1:6">
      <c r="A64" s="27" t="s">
        <v>122</v>
      </c>
      <c r="B64" s="34"/>
      <c r="D64" s="27" t="s">
        <v>122</v>
      </c>
      <c r="E64" s="27"/>
      <c r="F64" s="16">
        <f t="shared" si="0"/>
        <v>0</v>
      </c>
    </row>
    <row r="65" spans="1:6">
      <c r="A65" s="27" t="s">
        <v>123</v>
      </c>
      <c r="B65" s="34"/>
      <c r="D65" s="27" t="s">
        <v>123</v>
      </c>
      <c r="E65" s="27"/>
      <c r="F65" s="16">
        <f t="shared" si="0"/>
        <v>0</v>
      </c>
    </row>
    <row r="66" spans="1:6">
      <c r="A66" s="27" t="s">
        <v>124</v>
      </c>
      <c r="B66" s="34"/>
      <c r="D66" s="27" t="s">
        <v>124</v>
      </c>
      <c r="E66" s="27"/>
      <c r="F66" s="16">
        <f t="shared" si="0"/>
        <v>0</v>
      </c>
    </row>
    <row r="67" spans="1:6">
      <c r="A67" s="27" t="s">
        <v>125</v>
      </c>
      <c r="B67" s="34"/>
      <c r="D67" s="27" t="s">
        <v>125</v>
      </c>
      <c r="E67" s="27"/>
      <c r="F67" s="16">
        <f t="shared" si="0"/>
        <v>0</v>
      </c>
    </row>
    <row r="68" spans="1:6">
      <c r="A68" s="27" t="s">
        <v>126</v>
      </c>
      <c r="B68" s="34"/>
      <c r="D68" s="27" t="s">
        <v>126</v>
      </c>
      <c r="E68" s="27"/>
      <c r="F68" s="16">
        <f t="shared" si="0"/>
        <v>0</v>
      </c>
    </row>
    <row r="69" spans="1:6">
      <c r="A69" s="27" t="s">
        <v>127</v>
      </c>
      <c r="B69" s="34"/>
      <c r="D69" s="27" t="s">
        <v>127</v>
      </c>
      <c r="E69" s="27"/>
      <c r="F69" s="16">
        <f t="shared" si="0"/>
        <v>0</v>
      </c>
    </row>
    <row r="70" spans="1:6">
      <c r="A70" s="27" t="s">
        <v>128</v>
      </c>
      <c r="B70" s="34"/>
      <c r="D70" s="27" t="s">
        <v>128</v>
      </c>
      <c r="E70" s="27"/>
      <c r="F70" s="16">
        <f t="shared" si="0"/>
        <v>0</v>
      </c>
    </row>
    <row r="71" spans="1:6">
      <c r="A71" s="27" t="s">
        <v>129</v>
      </c>
      <c r="B71" s="34"/>
      <c r="D71" s="27" t="s">
        <v>129</v>
      </c>
      <c r="E71" s="27"/>
      <c r="F71" s="16">
        <f t="shared" si="0"/>
        <v>0</v>
      </c>
    </row>
    <row r="72" spans="1:6">
      <c r="A72" s="27" t="s">
        <v>130</v>
      </c>
      <c r="B72" s="34"/>
      <c r="D72" s="27" t="s">
        <v>130</v>
      </c>
      <c r="E72" s="27"/>
      <c r="F72" s="16">
        <f t="shared" ref="F72:F87" si="1">B72*E72</f>
        <v>0</v>
      </c>
    </row>
    <row r="73" spans="1:6">
      <c r="A73" s="27" t="s">
        <v>131</v>
      </c>
      <c r="B73" s="38"/>
      <c r="D73" s="27" t="s">
        <v>131</v>
      </c>
      <c r="E73" s="27"/>
      <c r="F73" s="16">
        <f t="shared" si="1"/>
        <v>0</v>
      </c>
    </row>
    <row r="74" spans="1:6">
      <c r="A74" s="65" t="s">
        <v>132</v>
      </c>
      <c r="B74" s="38"/>
      <c r="D74" s="65" t="s">
        <v>132</v>
      </c>
      <c r="E74" s="65"/>
      <c r="F74" s="67">
        <f t="shared" si="1"/>
        <v>0</v>
      </c>
    </row>
    <row r="75" spans="1:6">
      <c r="A75" s="65" t="s">
        <v>133</v>
      </c>
      <c r="B75" s="39"/>
      <c r="D75" s="65" t="s">
        <v>133</v>
      </c>
      <c r="E75" s="65"/>
      <c r="F75" s="67">
        <f t="shared" si="1"/>
        <v>0</v>
      </c>
    </row>
    <row r="76" spans="1:6">
      <c r="A76" s="65" t="s">
        <v>134</v>
      </c>
      <c r="B76" s="39"/>
      <c r="D76" s="65" t="s">
        <v>134</v>
      </c>
      <c r="E76" s="65"/>
      <c r="F76" s="67">
        <f t="shared" si="1"/>
        <v>0</v>
      </c>
    </row>
    <row r="77" spans="1:6">
      <c r="A77" s="65" t="s">
        <v>135</v>
      </c>
      <c r="B77" s="39"/>
      <c r="D77" s="65" t="s">
        <v>135</v>
      </c>
      <c r="E77" s="65"/>
      <c r="F77" s="67">
        <f t="shared" si="1"/>
        <v>0</v>
      </c>
    </row>
    <row r="78" spans="1:6">
      <c r="A78" s="65" t="s">
        <v>136</v>
      </c>
      <c r="B78" s="39"/>
      <c r="D78" s="65" t="s">
        <v>136</v>
      </c>
      <c r="E78" s="65"/>
      <c r="F78" s="67">
        <f t="shared" si="1"/>
        <v>0</v>
      </c>
    </row>
    <row r="79" spans="1:6">
      <c r="A79" s="65" t="s">
        <v>137</v>
      </c>
      <c r="B79" s="39"/>
      <c r="D79" s="65" t="s">
        <v>137</v>
      </c>
      <c r="E79" s="65"/>
      <c r="F79" s="67">
        <f t="shared" si="1"/>
        <v>0</v>
      </c>
    </row>
    <row r="80" spans="1:6">
      <c r="A80" s="65" t="s">
        <v>138</v>
      </c>
      <c r="B80" s="39"/>
      <c r="D80" s="65" t="s">
        <v>138</v>
      </c>
      <c r="E80" s="65"/>
      <c r="F80" s="67">
        <f t="shared" si="1"/>
        <v>0</v>
      </c>
    </row>
    <row r="81" spans="1:6">
      <c r="A81" s="65" t="s">
        <v>139</v>
      </c>
      <c r="B81" s="39"/>
      <c r="D81" s="65" t="s">
        <v>139</v>
      </c>
      <c r="E81" s="65"/>
      <c r="F81" s="67">
        <f t="shared" si="1"/>
        <v>0</v>
      </c>
    </row>
    <row r="82" spans="1:6" ht="26.25">
      <c r="A82" s="66" t="s">
        <v>140</v>
      </c>
      <c r="B82" s="39"/>
      <c r="D82" s="66" t="s">
        <v>140</v>
      </c>
      <c r="E82" s="66"/>
      <c r="F82" s="67">
        <f t="shared" si="1"/>
        <v>0</v>
      </c>
    </row>
    <row r="83" spans="1:6">
      <c r="A83" s="65" t="s">
        <v>141</v>
      </c>
      <c r="B83" s="39"/>
      <c r="D83" s="65" t="s">
        <v>141</v>
      </c>
      <c r="E83" s="65"/>
      <c r="F83" s="67">
        <f t="shared" si="1"/>
        <v>0</v>
      </c>
    </row>
    <row r="84" spans="1:6">
      <c r="A84" s="65" t="s">
        <v>142</v>
      </c>
      <c r="B84" s="39"/>
      <c r="D84" s="65" t="s">
        <v>142</v>
      </c>
      <c r="E84" s="65"/>
      <c r="F84" s="67">
        <f t="shared" si="1"/>
        <v>0</v>
      </c>
    </row>
    <row r="85" spans="1:6">
      <c r="A85" s="65" t="s">
        <v>143</v>
      </c>
      <c r="B85" s="39"/>
      <c r="D85" s="65" t="s">
        <v>143</v>
      </c>
      <c r="E85" s="65"/>
      <c r="F85" s="67">
        <f t="shared" si="1"/>
        <v>0</v>
      </c>
    </row>
    <row r="86" spans="1:6">
      <c r="A86" s="65" t="s">
        <v>144</v>
      </c>
      <c r="B86" s="39"/>
      <c r="D86" s="65" t="s">
        <v>144</v>
      </c>
      <c r="E86" s="65"/>
      <c r="F86" s="67"/>
    </row>
    <row r="87" spans="1:6">
      <c r="A87" s="65" t="s">
        <v>154</v>
      </c>
      <c r="B87" s="39"/>
      <c r="D87" s="65" t="s">
        <v>154</v>
      </c>
      <c r="E87" s="65"/>
      <c r="F87" s="67">
        <f t="shared" si="1"/>
        <v>0</v>
      </c>
    </row>
    <row r="88" spans="1:6">
      <c r="A88" s="65"/>
      <c r="B88" s="39"/>
      <c r="D88" s="68" t="s">
        <v>8</v>
      </c>
      <c r="E88" s="68"/>
      <c r="F88" s="69">
        <f>SUM(F7:F87)</f>
        <v>0</v>
      </c>
    </row>
    <row r="91" spans="1:6" ht="29.25" customHeight="1">
      <c r="A91" s="64"/>
    </row>
  </sheetData>
  <mergeCells count="11">
    <mergeCell ref="A1:B1"/>
    <mergeCell ref="D1:F1"/>
    <mergeCell ref="A2:B2"/>
    <mergeCell ref="D2:F2"/>
    <mergeCell ref="A3:B3"/>
    <mergeCell ref="D3:F3"/>
    <mergeCell ref="H9:I9"/>
    <mergeCell ref="H4:H5"/>
    <mergeCell ref="I4:I5"/>
    <mergeCell ref="A4:B5"/>
    <mergeCell ref="D4:F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E2" sqref="E2"/>
    </sheetView>
  </sheetViews>
  <sheetFormatPr baseColWidth="10" defaultColWidth="11" defaultRowHeight="15"/>
  <cols>
    <col min="1" max="1" width="14.140625" customWidth="1"/>
    <col min="2" max="2" width="15" style="76" customWidth="1"/>
    <col min="3" max="3" width="11" style="76"/>
    <col min="4" max="4" width="24.7109375" style="76" customWidth="1"/>
  </cols>
  <sheetData>
    <row r="1" spans="1:4" ht="33.75" customHeight="1">
      <c r="A1" s="94" t="s">
        <v>145</v>
      </c>
      <c r="B1" s="94"/>
      <c r="C1" s="94"/>
      <c r="D1" s="94"/>
    </row>
    <row r="2" spans="1:4" ht="47.25" customHeight="1">
      <c r="A2" s="1" t="s">
        <v>146</v>
      </c>
      <c r="B2" s="73" t="s">
        <v>147</v>
      </c>
      <c r="C2" s="73" t="s">
        <v>148</v>
      </c>
      <c r="D2" s="73" t="s">
        <v>156</v>
      </c>
    </row>
    <row r="3" spans="1:4" ht="33.75" customHeight="1">
      <c r="A3" s="2" t="s">
        <v>149</v>
      </c>
      <c r="B3" s="74"/>
      <c r="C3" s="74">
        <f>B3*30</f>
        <v>0</v>
      </c>
      <c r="D3" s="74">
        <f>C3*3.4</f>
        <v>0</v>
      </c>
    </row>
    <row r="4" spans="1:4" ht="30">
      <c r="A4" s="2" t="s">
        <v>150</v>
      </c>
      <c r="B4" s="74"/>
      <c r="C4" s="74">
        <f t="shared" ref="C4:C5" si="0">B4*30</f>
        <v>0</v>
      </c>
      <c r="D4" s="74">
        <f>C4*3.4</f>
        <v>0</v>
      </c>
    </row>
    <row r="5" spans="1:4" ht="30">
      <c r="A5" s="2" t="s">
        <v>151</v>
      </c>
      <c r="B5" s="74"/>
      <c r="C5" s="74">
        <f t="shared" si="0"/>
        <v>0</v>
      </c>
      <c r="D5" s="74">
        <f>C5*3.4</f>
        <v>0</v>
      </c>
    </row>
    <row r="6" spans="1:4">
      <c r="A6" s="3" t="s">
        <v>8</v>
      </c>
      <c r="B6" s="74">
        <f>SUM(B3:B5)</f>
        <v>0</v>
      </c>
      <c r="C6" s="74">
        <f>SUM(C3:C5)</f>
        <v>0</v>
      </c>
      <c r="D6" s="75">
        <f>SUM(D3:D5)</f>
        <v>0</v>
      </c>
    </row>
    <row r="8" spans="1:4">
      <c r="A8" s="95" t="s">
        <v>153</v>
      </c>
      <c r="B8" s="96"/>
      <c r="C8" s="96"/>
      <c r="D8" s="96"/>
    </row>
    <row r="9" spans="1:4">
      <c r="A9" s="96"/>
      <c r="B9" s="96"/>
      <c r="C9" s="96"/>
      <c r="D9" s="96"/>
    </row>
    <row r="10" spans="1:4" ht="36.75" customHeight="1">
      <c r="A10" s="96"/>
      <c r="B10" s="96"/>
      <c r="C10" s="96"/>
      <c r="D10" s="96"/>
    </row>
  </sheetData>
  <mergeCells count="2">
    <mergeCell ref="A1:D1"/>
    <mergeCell ref="A8:D10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8EB0-0C71-4C96-A3DA-A2BABC3B03F9}">
  <dimension ref="A1:D10"/>
  <sheetViews>
    <sheetView workbookViewId="0">
      <selection activeCell="E5" sqref="E5"/>
    </sheetView>
  </sheetViews>
  <sheetFormatPr baseColWidth="10" defaultRowHeight="15"/>
  <cols>
    <col min="2" max="3" width="11.42578125" style="76"/>
    <col min="4" max="4" width="23.42578125" style="76" customWidth="1"/>
  </cols>
  <sheetData>
    <row r="1" spans="1:4" ht="36.75" customHeight="1">
      <c r="A1" s="94" t="s">
        <v>152</v>
      </c>
      <c r="B1" s="94"/>
      <c r="C1" s="94"/>
      <c r="D1" s="94"/>
    </row>
    <row r="2" spans="1:4" ht="54" customHeight="1">
      <c r="A2" s="1" t="s">
        <v>146</v>
      </c>
      <c r="B2" s="73" t="s">
        <v>147</v>
      </c>
      <c r="C2" s="73" t="s">
        <v>148</v>
      </c>
      <c r="D2" s="73" t="s">
        <v>156</v>
      </c>
    </row>
    <row r="3" spans="1:4" ht="45">
      <c r="A3" s="2" t="s">
        <v>149</v>
      </c>
      <c r="B3" s="74"/>
      <c r="C3" s="74">
        <f>B3*30</f>
        <v>0</v>
      </c>
      <c r="D3" s="74">
        <f>C3*3.4</f>
        <v>0</v>
      </c>
    </row>
    <row r="4" spans="1:4" ht="30">
      <c r="A4" s="2" t="s">
        <v>150</v>
      </c>
      <c r="B4" s="74"/>
      <c r="C4" s="74">
        <f t="shared" ref="C4:C5" si="0">B4*30</f>
        <v>0</v>
      </c>
      <c r="D4" s="74">
        <f>C4*3.4</f>
        <v>0</v>
      </c>
    </row>
    <row r="5" spans="1:4" ht="30">
      <c r="A5" s="2" t="s">
        <v>151</v>
      </c>
      <c r="B5" s="74"/>
      <c r="C5" s="74">
        <f t="shared" si="0"/>
        <v>0</v>
      </c>
      <c r="D5" s="74">
        <f>C5*3.4</f>
        <v>0</v>
      </c>
    </row>
    <row r="6" spans="1:4">
      <c r="A6" s="3" t="s">
        <v>8</v>
      </c>
      <c r="B6" s="74">
        <f>SUM(B3:B5)</f>
        <v>0</v>
      </c>
      <c r="C6" s="74">
        <f>SUM(C3:C5)</f>
        <v>0</v>
      </c>
      <c r="D6" s="75">
        <f>SUM(D3:D5)</f>
        <v>0</v>
      </c>
    </row>
    <row r="8" spans="1:4">
      <c r="A8" s="95" t="s">
        <v>153</v>
      </c>
      <c r="B8" s="96"/>
      <c r="C8" s="96"/>
      <c r="D8" s="96"/>
    </row>
    <row r="9" spans="1:4">
      <c r="A9" s="96"/>
      <c r="B9" s="96"/>
      <c r="C9" s="96"/>
      <c r="D9" s="96"/>
    </row>
    <row r="10" spans="1:4" ht="42.75" customHeight="1">
      <c r="A10" s="96"/>
      <c r="B10" s="96"/>
      <c r="C10" s="96"/>
      <c r="D10" s="96"/>
    </row>
  </sheetData>
  <mergeCells count="2">
    <mergeCell ref="A1:D1"/>
    <mergeCell ref="A8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0975-B85D-4FC2-B197-273048F7C7CE}">
  <dimension ref="A1:D2"/>
  <sheetViews>
    <sheetView workbookViewId="0">
      <selection activeCell="E1" sqref="E1"/>
    </sheetView>
  </sheetViews>
  <sheetFormatPr baseColWidth="10" defaultRowHeight="15"/>
  <sheetData>
    <row r="1" spans="1:4">
      <c r="A1" s="98" t="s">
        <v>157</v>
      </c>
      <c r="B1" s="98"/>
      <c r="C1" s="98"/>
      <c r="D1" s="98"/>
    </row>
    <row r="2" spans="1:4">
      <c r="A2" s="99">
        <f>SUM('Propues $ dietas y derivaciones'!W41+'Propuesta $ dietas nutrición'!I6+'Prop $ transporte CS Santo D.'!D6+'Propuesta $ transporte B. Aires'!D6)</f>
        <v>0</v>
      </c>
      <c r="B2" s="99"/>
      <c r="C2" s="99"/>
      <c r="D2" s="99"/>
    </row>
  </sheetData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" rangeCreator="" othersAccessPermission="edit"/>
  </rangeList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Propues $ dietas y derivaciones</vt:lpstr>
      <vt:lpstr>Propuesta $ dietas nutrición</vt:lpstr>
      <vt:lpstr>Prop $ transporte CS Santo D.</vt:lpstr>
      <vt:lpstr>Propuesta $ transporte B. Aires</vt:lpstr>
      <vt:lpstr>VALOR TOTAL PROPUESTA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YULY SNIT OLARTE CAÑAS</cp:lastModifiedBy>
  <dcterms:created xsi:type="dcterms:W3CDTF">2018-12-05T15:16:00Z</dcterms:created>
  <dcterms:modified xsi:type="dcterms:W3CDTF">2025-08-19T16:55:13Z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9E172F102A3F4BD7998A6153BA266CCF_12</vt:lpwstr>
  </property>
  <property fmtid="{D5CDD505-2E9C-101B-9397-08002B2CF9AE}" pid="3" name="KSOProductBuildVer">
    <vt:lpwstr>2058-12.2.0.19307</vt:lpwstr>
  </property>
</Properties>
</file>