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sid Chavarría\OneDrive\Metrosalud\Centro Vida Gerontologico\2026\EP Finales\Estudios Previos\"/>
    </mc:Choice>
  </mc:AlternateContent>
  <xr:revisionPtr revIDLastSave="0" documentId="13_ncr:1_{7305212B-C99E-4261-8271-3E13E5BEAE07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oja1" sheetId="1" state="hidden" r:id="rId1"/>
    <sheet name="anexo económico  " sheetId="5" r:id="rId2"/>
  </sheets>
  <definedNames>
    <definedName name="_xlnm.Print_Area" localSheetId="1">'anexo económico  '!$A$1:$H$46</definedName>
    <definedName name="_xlnm.Print_Area" localSheetId="0">Hoja1!$A$1:$E$27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5" l="1"/>
  <c r="H30" i="5" s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4" i="5"/>
  <c r="B30" i="5" l="1"/>
  <c r="D30" i="5"/>
  <c r="H31" i="5" l="1"/>
  <c r="H32" i="5" l="1"/>
  <c r="E12" i="1" l="1"/>
</calcChain>
</file>

<file path=xl/sharedStrings.xml><?xml version="1.0" encoding="utf-8"?>
<sst xmlns="http://schemas.openxmlformats.org/spreadsheetml/2006/main" count="68" uniqueCount="49">
  <si>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</si>
  <si>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</si>
  <si>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</si>
  <si>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</si>
  <si>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</si>
  <si>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</si>
  <si>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</si>
  <si>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</si>
  <si>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</si>
  <si>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</si>
  <si>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</si>
  <si>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</si>
  <si>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</si>
  <si>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</si>
  <si>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</si>
  <si>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</si>
  <si>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</si>
  <si>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CANTIDAD</t>
  </si>
  <si>
    <t>VALOR TOTAL</t>
  </si>
  <si>
    <t>TOTAL</t>
  </si>
  <si>
    <t>Dirección Comercial del Proponente _________________________________</t>
  </si>
  <si>
    <t xml:space="preserve">ANEXO 5.  ECONOMICO </t>
  </si>
  <si>
    <t xml:space="preserve">PRESUPUESTO MENSUAL </t>
  </si>
  <si>
    <t>VLR DÍA</t>
  </si>
  <si>
    <t xml:space="preserve">FECHA INICIO </t>
  </si>
  <si>
    <t xml:space="preserve">FECHA FINAL </t>
  </si>
  <si>
    <t xml:space="preserve">DIAS A CONTRATAR </t>
  </si>
  <si>
    <t>TOTAL DÍAS CONTRATAR</t>
  </si>
  <si>
    <t xml:space="preserve">SUBTOTAL </t>
  </si>
  <si>
    <t>ADMON</t>
  </si>
  <si>
    <t xml:space="preserve">TOTAL </t>
  </si>
  <si>
    <t>%</t>
  </si>
  <si>
    <t>ACTIVIDAD ESPECIFICA</t>
  </si>
  <si>
    <t>Auxiliar Administrativo</t>
  </si>
  <si>
    <t>Auxiliar Logístico</t>
  </si>
  <si>
    <t>Educador Físico</t>
  </si>
  <si>
    <t>Gestor Área de Artes</t>
  </si>
  <si>
    <t>Gestor del área Física</t>
  </si>
  <si>
    <t>Gestor Tecnólogo de Alimentos</t>
  </si>
  <si>
    <t>Gestor Tecnólogo en Sistemas</t>
  </si>
  <si>
    <t>Jardinero</t>
  </si>
  <si>
    <t>Personal de Servicios Generales</t>
  </si>
  <si>
    <t>Técnico Agrícola</t>
  </si>
  <si>
    <t>Técnico Logístico</t>
  </si>
  <si>
    <t>Tecnólogo en Alimentos</t>
  </si>
  <si>
    <t>Tecnólogo en Artes</t>
  </si>
  <si>
    <t>Tecnólogo Logístico</t>
  </si>
  <si>
    <t>N° PERFILES 2026</t>
  </si>
  <si>
    <t xml:space="preserve">OBJETO: PRESTACION DE SERVICIOS INTEGRALES DE APOYO A LA GESTIÓN PARA LA ATENCION Y ACOMPAÑAMIENTO DIURNO PARA PERSONAS MAYORES EN LOS CENTROS VIDA GEROTOLÓGICOS MEDIANTE UN CONTRATO COLECTIVO SINDICAL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</si>
</sst>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6" fillId="3" borderId="1" xfId="2" applyNumberFormat="1" applyFont="1" applyFill="1" applyBorder="1" applyAlignment="1">
      <alignment horizontal="center" vertical="center" wrapText="1"/>
    </xf>
    <xf numFmtId="14" fontId="6" fillId="3" borderId="1" xfId="2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5" fontId="6" fillId="2" borderId="1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165" fontId="5" fillId="2" borderId="1" xfId="0" applyNumberFormat="1" applyFont="1" applyFill="1" applyBorder="1"/>
    <xf numFmtId="0" fontId="6" fillId="3" borderId="1" xfId="0" applyFont="1" applyFill="1" applyBorder="1" applyAlignment="1">
      <alignment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view="pageBreakPreview" topLeftCell="A9" zoomScaleNormal="100" zoomScaleSheetLayoutView="100" workbookViewId="0">
      <selection activeCell="A15" sqref="A15:B27"/>
    </sheetView>
  </sheetViews>
  <sheetFormatPr baseColWidth="10" defaultRowHeight="15" x14ac:dyDescent="0.25"/>
  <cols>
    <col min="1" max="1" width="48.5703125" customWidth="1"/>
    <col min="2" max="2" width="17.5703125" customWidth="1"/>
    <col min="5" max="5" width="16.28515625" customWidth="1"/>
  </cols>
  <sheetData>
    <row r="1" spans="1:5" x14ac:dyDescent="0.25">
      <c r="A1" s="25" t="s">
        <v>0</v>
      </c>
      <c r="B1" s="26"/>
      <c r="C1" s="26"/>
      <c r="D1" s="26"/>
      <c r="E1" s="26"/>
    </row>
    <row r="2" spans="1:5" x14ac:dyDescent="0.25">
      <c r="A2" s="25" t="s">
        <v>1</v>
      </c>
      <c r="B2" s="26"/>
      <c r="C2" s="26"/>
      <c r="D2" s="26"/>
      <c r="E2" s="26"/>
    </row>
    <row r="3" spans="1:5" x14ac:dyDescent="0.25">
      <c r="A3" s="23" t="s">
        <v>15</v>
      </c>
      <c r="B3" s="24"/>
      <c r="C3" s="24"/>
      <c r="D3" s="24"/>
      <c r="E3" s="24"/>
    </row>
    <row r="4" spans="1:5" ht="57" customHeight="1" x14ac:dyDescent="0.25">
      <c r="A4" s="1" t="s">
        <v>2</v>
      </c>
      <c r="B4" s="4" t="s">
        <v>16</v>
      </c>
      <c r="C4" s="4" t="s">
        <v>17</v>
      </c>
      <c r="D4" s="4" t="s">
        <v>14</v>
      </c>
      <c r="E4" s="4" t="s">
        <v>18</v>
      </c>
    </row>
    <row r="5" spans="1:5" ht="24.75" customHeight="1" x14ac:dyDescent="0.25">
      <c r="A5" s="1"/>
      <c r="B5" s="4"/>
      <c r="C5" s="4"/>
      <c r="D5" s="4"/>
      <c r="E5" s="4"/>
    </row>
    <row r="6" spans="1:5" ht="24.75" customHeight="1" x14ac:dyDescent="0.25">
      <c r="A6" s="1"/>
      <c r="B6" s="4"/>
      <c r="C6" s="4"/>
      <c r="D6" s="4"/>
      <c r="E6" s="4"/>
    </row>
    <row r="7" spans="1:5" ht="24.75" customHeight="1" x14ac:dyDescent="0.25">
      <c r="A7" s="1"/>
      <c r="B7" s="4"/>
      <c r="C7" s="4"/>
      <c r="D7" s="4"/>
      <c r="E7" s="4"/>
    </row>
    <row r="8" spans="1:5" ht="24.75" customHeight="1" x14ac:dyDescent="0.25">
      <c r="A8" s="1"/>
      <c r="B8" s="4"/>
      <c r="C8" s="4"/>
      <c r="D8" s="4"/>
      <c r="E8" s="4"/>
    </row>
    <row r="9" spans="1:5" ht="24.75" customHeight="1" x14ac:dyDescent="0.25">
      <c r="A9" s="1"/>
      <c r="B9" s="4"/>
      <c r="C9" s="4"/>
      <c r="D9" s="4"/>
      <c r="E9" s="4"/>
    </row>
    <row r="10" spans="1:5" ht="24.75" customHeight="1" x14ac:dyDescent="0.25">
      <c r="A10" s="1"/>
      <c r="B10" s="4"/>
      <c r="C10" s="4"/>
      <c r="D10" s="4"/>
      <c r="E10" s="4"/>
    </row>
    <row r="11" spans="1:5" ht="24.75" customHeight="1" x14ac:dyDescent="0.25">
      <c r="A11" s="2"/>
      <c r="B11" s="5"/>
      <c r="C11" s="6"/>
      <c r="D11" s="5"/>
      <c r="E11" s="5"/>
    </row>
    <row r="12" spans="1:5" ht="19.5" customHeight="1" x14ac:dyDescent="0.25">
      <c r="A12" s="7" t="s">
        <v>19</v>
      </c>
      <c r="B12" s="8"/>
      <c r="C12" s="8"/>
      <c r="D12" s="8"/>
      <c r="E12" s="9">
        <f>SUM(E11:E11)</f>
        <v>0</v>
      </c>
    </row>
    <row r="13" spans="1:5" ht="31.5" customHeight="1" x14ac:dyDescent="0.25">
      <c r="A13" s="3"/>
    </row>
    <row r="14" spans="1:5" x14ac:dyDescent="0.25">
      <c r="A14" s="3"/>
    </row>
    <row r="15" spans="1:5" x14ac:dyDescent="0.25">
      <c r="A15" t="s">
        <v>3</v>
      </c>
    </row>
    <row r="18" spans="1:1" x14ac:dyDescent="0.25">
      <c r="A18" t="s">
        <v>4</v>
      </c>
    </row>
    <row r="19" spans="1:1" x14ac:dyDescent="0.25">
      <c r="A19" t="s">
        <v>5</v>
      </c>
    </row>
    <row r="20" spans="1:1" x14ac:dyDescent="0.25">
      <c r="A20" t="s">
        <v>6</v>
      </c>
    </row>
    <row r="21" spans="1:1" x14ac:dyDescent="0.25">
      <c r="A21" t="s">
        <v>7</v>
      </c>
    </row>
    <row r="22" spans="1:1" x14ac:dyDescent="0.25">
      <c r="A22" t="s">
        <v>8</v>
      </c>
    </row>
    <row r="23" spans="1:1" x14ac:dyDescent="0.25">
      <c r="A23" t="s">
        <v>9</v>
      </c>
    </row>
    <row r="24" spans="1:1" x14ac:dyDescent="0.25">
      <c r="A24" t="s">
        <v>10</v>
      </c>
    </row>
    <row r="25" spans="1:1" x14ac:dyDescent="0.25">
      <c r="A25" t="s">
        <v>11</v>
      </c>
    </row>
    <row r="26" spans="1:1" x14ac:dyDescent="0.25">
      <c r="A26" t="s">
        <v>12</v>
      </c>
    </row>
    <row r="27" spans="1:1" x14ac:dyDescent="0.25">
      <c r="A27" t="s">
        <v>13</v>
      </c>
    </row>
  </sheetData>
  <mergeCells count="3">
    <mergeCell ref="A3:E3"/>
    <mergeCell ref="A2:E2"/>
    <mergeCell ref="A1:E1"/>
  </mergeCells>
  <pageMargins left="0.7" right="0.7" top="0.75" bottom="0.75" header="0.3" footer="0.3"/>
  <pageSetup scale="85" orientation="portrait" r:id="rId1"/>
  <colBreaks count="1" manualBreakCount="1">
    <brk id="5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tabSelected="1" view="pageBreakPreview" zoomScale="115" zoomScaleNormal="115" zoomScaleSheetLayoutView="115" workbookViewId="0">
      <selection activeCell="D3" sqref="D3"/>
    </sheetView>
  </sheetViews>
  <sheetFormatPr baseColWidth="10" defaultRowHeight="15" x14ac:dyDescent="0.25"/>
  <cols>
    <col min="1" max="1" width="31.140625" customWidth="1"/>
    <col min="2" max="2" width="7.7109375" customWidth="1"/>
    <col min="3" max="3" width="11.42578125" bestFit="1" customWidth="1"/>
    <col min="4" max="4" width="8.42578125" customWidth="1"/>
    <col min="5" max="5" width="10.5703125" bestFit="1" customWidth="1"/>
    <col min="6" max="6" width="10.28515625" bestFit="1" customWidth="1"/>
    <col min="7" max="7" width="8" customWidth="1"/>
    <col min="8" max="8" width="16.42578125" customWidth="1"/>
    <col min="9" max="9" width="42" customWidth="1"/>
    <col min="10" max="10" width="10.7109375" customWidth="1"/>
  </cols>
  <sheetData>
    <row r="1" spans="1:8" ht="19.5" customHeight="1" x14ac:dyDescent="0.25">
      <c r="A1" s="28" t="s">
        <v>21</v>
      </c>
      <c r="B1" s="28"/>
      <c r="C1" s="28"/>
      <c r="D1" s="28"/>
      <c r="E1" s="28"/>
      <c r="F1" s="28"/>
      <c r="G1" s="28"/>
      <c r="H1" s="28"/>
    </row>
    <row r="2" spans="1:8" ht="43.5" customHeight="1" x14ac:dyDescent="0.25">
      <c r="A2" s="27" t="s">
        <v>48</v>
      </c>
      <c r="B2" s="27"/>
      <c r="C2" s="27"/>
      <c r="D2" s="27"/>
      <c r="E2" s="27"/>
      <c r="F2" s="27"/>
      <c r="G2" s="27"/>
      <c r="H2" s="27"/>
    </row>
    <row r="3" spans="1:8" ht="59.25" customHeight="1" x14ac:dyDescent="0.25">
      <c r="A3" s="10" t="s">
        <v>32</v>
      </c>
      <c r="B3" s="11" t="s">
        <v>47</v>
      </c>
      <c r="C3" s="11" t="s">
        <v>22</v>
      </c>
      <c r="D3" s="11" t="s">
        <v>23</v>
      </c>
      <c r="E3" s="11" t="s">
        <v>24</v>
      </c>
      <c r="F3" s="11" t="s">
        <v>25</v>
      </c>
      <c r="G3" s="11" t="s">
        <v>26</v>
      </c>
      <c r="H3" s="11" t="s">
        <v>27</v>
      </c>
    </row>
    <row r="4" spans="1:8" ht="16.5" customHeight="1" x14ac:dyDescent="0.25">
      <c r="A4" s="12" t="s">
        <v>33</v>
      </c>
      <c r="B4" s="12">
        <v>14</v>
      </c>
      <c r="C4" s="12">
        <f>D4*30</f>
        <v>2965080</v>
      </c>
      <c r="D4" s="12">
        <v>98836</v>
      </c>
      <c r="E4" s="13">
        <v>46055</v>
      </c>
      <c r="F4" s="13">
        <v>46265</v>
      </c>
      <c r="G4" s="12">
        <v>209</v>
      </c>
      <c r="H4" s="12">
        <f>G4*D4*B4</f>
        <v>289194136</v>
      </c>
    </row>
    <row r="5" spans="1:8" ht="16.5" customHeight="1" x14ac:dyDescent="0.25">
      <c r="A5" s="14" t="s">
        <v>33</v>
      </c>
      <c r="B5" s="14">
        <v>10</v>
      </c>
      <c r="C5" s="12">
        <f t="shared" ref="C5:C29" si="0">D5*30</f>
        <v>2965080</v>
      </c>
      <c r="D5" s="14">
        <v>98836</v>
      </c>
      <c r="E5" s="13">
        <v>46062</v>
      </c>
      <c r="F5" s="13">
        <v>46259</v>
      </c>
      <c r="G5" s="12">
        <v>197</v>
      </c>
      <c r="H5" s="12">
        <f t="shared" ref="H5:H29" si="1">G5*D5*B5</f>
        <v>194706920</v>
      </c>
    </row>
    <row r="6" spans="1:8" ht="16.5" customHeight="1" x14ac:dyDescent="0.25">
      <c r="A6" s="14" t="s">
        <v>33</v>
      </c>
      <c r="B6" s="14">
        <v>10</v>
      </c>
      <c r="C6" s="12">
        <f t="shared" si="0"/>
        <v>2965080</v>
      </c>
      <c r="D6" s="14">
        <v>98836</v>
      </c>
      <c r="E6" s="13">
        <v>46069</v>
      </c>
      <c r="F6" s="13">
        <v>46259</v>
      </c>
      <c r="G6" s="12">
        <v>190</v>
      </c>
      <c r="H6" s="12">
        <f t="shared" si="1"/>
        <v>187788400</v>
      </c>
    </row>
    <row r="7" spans="1:8" ht="16.5" customHeight="1" x14ac:dyDescent="0.25">
      <c r="A7" s="14" t="s">
        <v>33</v>
      </c>
      <c r="B7" s="14">
        <v>4</v>
      </c>
      <c r="C7" s="12">
        <f t="shared" si="0"/>
        <v>2965080</v>
      </c>
      <c r="D7" s="14">
        <v>98836</v>
      </c>
      <c r="E7" s="13">
        <v>46078</v>
      </c>
      <c r="F7" s="13">
        <v>46259</v>
      </c>
      <c r="G7" s="12">
        <v>181</v>
      </c>
      <c r="H7" s="12">
        <f t="shared" si="1"/>
        <v>71557264</v>
      </c>
    </row>
    <row r="8" spans="1:8" ht="16.5" customHeight="1" x14ac:dyDescent="0.25">
      <c r="A8" s="14" t="s">
        <v>34</v>
      </c>
      <c r="B8" s="14">
        <v>1</v>
      </c>
      <c r="C8" s="12">
        <f t="shared" si="0"/>
        <v>2965080</v>
      </c>
      <c r="D8" s="14">
        <v>98836</v>
      </c>
      <c r="E8" s="13">
        <v>46055</v>
      </c>
      <c r="F8" s="13">
        <v>46265</v>
      </c>
      <c r="G8" s="12">
        <v>209</v>
      </c>
      <c r="H8" s="12">
        <f t="shared" si="1"/>
        <v>20656724</v>
      </c>
    </row>
    <row r="9" spans="1:8" ht="16.5" customHeight="1" x14ac:dyDescent="0.25">
      <c r="A9" s="12" t="s">
        <v>35</v>
      </c>
      <c r="B9" s="12">
        <v>7</v>
      </c>
      <c r="C9" s="12">
        <f t="shared" si="0"/>
        <v>5960250</v>
      </c>
      <c r="D9" s="12">
        <v>198675</v>
      </c>
      <c r="E9" s="13">
        <v>46062</v>
      </c>
      <c r="F9" s="13">
        <v>46259</v>
      </c>
      <c r="G9" s="12">
        <v>197</v>
      </c>
      <c r="H9" s="12">
        <f t="shared" si="1"/>
        <v>273972825</v>
      </c>
    </row>
    <row r="10" spans="1:8" ht="16.5" customHeight="1" x14ac:dyDescent="0.25">
      <c r="A10" s="12" t="s">
        <v>35</v>
      </c>
      <c r="B10" s="12">
        <v>4</v>
      </c>
      <c r="C10" s="12">
        <f t="shared" si="0"/>
        <v>5960250</v>
      </c>
      <c r="D10" s="12">
        <v>198675</v>
      </c>
      <c r="E10" s="13">
        <v>46069</v>
      </c>
      <c r="F10" s="13">
        <v>46259</v>
      </c>
      <c r="G10" s="12">
        <v>190</v>
      </c>
      <c r="H10" s="12">
        <f t="shared" si="1"/>
        <v>150993000</v>
      </c>
    </row>
    <row r="11" spans="1:8" ht="16.5" customHeight="1" x14ac:dyDescent="0.25">
      <c r="A11" s="12" t="s">
        <v>35</v>
      </c>
      <c r="B11" s="12">
        <v>3</v>
      </c>
      <c r="C11" s="12">
        <f t="shared" si="0"/>
        <v>5960250</v>
      </c>
      <c r="D11" s="12">
        <v>198675</v>
      </c>
      <c r="E11" s="13">
        <v>46078</v>
      </c>
      <c r="F11" s="13">
        <v>46259</v>
      </c>
      <c r="G11" s="12">
        <v>181</v>
      </c>
      <c r="H11" s="12">
        <f t="shared" si="1"/>
        <v>107880525</v>
      </c>
    </row>
    <row r="12" spans="1:8" ht="16.5" customHeight="1" x14ac:dyDescent="0.25">
      <c r="A12" s="12" t="s">
        <v>36</v>
      </c>
      <c r="B12" s="12">
        <v>1</v>
      </c>
      <c r="C12" s="12">
        <f t="shared" si="0"/>
        <v>5960250</v>
      </c>
      <c r="D12" s="12">
        <v>198675</v>
      </c>
      <c r="E12" s="13">
        <v>46055</v>
      </c>
      <c r="F12" s="13">
        <v>46265</v>
      </c>
      <c r="G12" s="12">
        <v>209</v>
      </c>
      <c r="H12" s="12">
        <f t="shared" si="1"/>
        <v>41523075</v>
      </c>
    </row>
    <row r="13" spans="1:8" ht="16.5" customHeight="1" x14ac:dyDescent="0.25">
      <c r="A13" s="12" t="s">
        <v>37</v>
      </c>
      <c r="B13" s="12">
        <v>1</v>
      </c>
      <c r="C13" s="12">
        <f t="shared" si="0"/>
        <v>5960250</v>
      </c>
      <c r="D13" s="12">
        <v>198675</v>
      </c>
      <c r="E13" s="13">
        <v>46055</v>
      </c>
      <c r="F13" s="13">
        <v>46265</v>
      </c>
      <c r="G13" s="12">
        <v>209</v>
      </c>
      <c r="H13" s="12">
        <f t="shared" si="1"/>
        <v>41523075</v>
      </c>
    </row>
    <row r="14" spans="1:8" ht="16.5" customHeight="1" x14ac:dyDescent="0.25">
      <c r="A14" s="12" t="s">
        <v>38</v>
      </c>
      <c r="B14" s="12">
        <v>1</v>
      </c>
      <c r="C14" s="12">
        <f t="shared" si="0"/>
        <v>3972300</v>
      </c>
      <c r="D14" s="12">
        <v>132410</v>
      </c>
      <c r="E14" s="13">
        <v>46055</v>
      </c>
      <c r="F14" s="13">
        <v>46265</v>
      </c>
      <c r="G14" s="12">
        <v>209</v>
      </c>
      <c r="H14" s="12">
        <f t="shared" si="1"/>
        <v>27673690</v>
      </c>
    </row>
    <row r="15" spans="1:8" ht="16.5" customHeight="1" x14ac:dyDescent="0.25">
      <c r="A15" s="12" t="s">
        <v>39</v>
      </c>
      <c r="B15" s="12">
        <v>1</v>
      </c>
      <c r="C15" s="12">
        <f t="shared" si="0"/>
        <v>3972300</v>
      </c>
      <c r="D15" s="12">
        <v>132410</v>
      </c>
      <c r="E15" s="13">
        <v>46055</v>
      </c>
      <c r="F15" s="13">
        <v>46265</v>
      </c>
      <c r="G15" s="12">
        <v>209</v>
      </c>
      <c r="H15" s="12">
        <f t="shared" si="1"/>
        <v>27673690</v>
      </c>
    </row>
    <row r="16" spans="1:8" ht="16.5" customHeight="1" x14ac:dyDescent="0.25">
      <c r="A16" s="12" t="s">
        <v>40</v>
      </c>
      <c r="B16" s="12">
        <v>1</v>
      </c>
      <c r="C16" s="12">
        <f t="shared" si="0"/>
        <v>3080430</v>
      </c>
      <c r="D16" s="12">
        <v>102681</v>
      </c>
      <c r="E16" s="13">
        <v>46078</v>
      </c>
      <c r="F16" s="13">
        <v>46259</v>
      </c>
      <c r="G16" s="12">
        <v>181</v>
      </c>
      <c r="H16" s="12">
        <f t="shared" si="1"/>
        <v>18585261</v>
      </c>
    </row>
    <row r="17" spans="1:8" ht="16.5" customHeight="1" x14ac:dyDescent="0.25">
      <c r="A17" s="12" t="s">
        <v>41</v>
      </c>
      <c r="B17" s="12">
        <v>10</v>
      </c>
      <c r="C17" s="12">
        <f t="shared" si="0"/>
        <v>2965080</v>
      </c>
      <c r="D17" s="12">
        <v>98836</v>
      </c>
      <c r="E17" s="13">
        <v>46055</v>
      </c>
      <c r="F17" s="13">
        <v>46265</v>
      </c>
      <c r="G17" s="12">
        <v>209</v>
      </c>
      <c r="H17" s="12">
        <f t="shared" si="1"/>
        <v>206567240</v>
      </c>
    </row>
    <row r="18" spans="1:8" ht="16.5" customHeight="1" x14ac:dyDescent="0.25">
      <c r="A18" s="12" t="s">
        <v>41</v>
      </c>
      <c r="B18" s="12">
        <v>4</v>
      </c>
      <c r="C18" s="12">
        <f t="shared" si="0"/>
        <v>2965080</v>
      </c>
      <c r="D18" s="12">
        <v>98836</v>
      </c>
      <c r="E18" s="13">
        <v>46062</v>
      </c>
      <c r="F18" s="13">
        <v>46259</v>
      </c>
      <c r="G18" s="12">
        <v>197</v>
      </c>
      <c r="H18" s="12">
        <f t="shared" si="1"/>
        <v>77882768</v>
      </c>
    </row>
    <row r="19" spans="1:8" ht="16.5" customHeight="1" x14ac:dyDescent="0.25">
      <c r="A19" s="12" t="s">
        <v>41</v>
      </c>
      <c r="B19" s="12">
        <v>11</v>
      </c>
      <c r="C19" s="12">
        <f t="shared" si="0"/>
        <v>2965080</v>
      </c>
      <c r="D19" s="12">
        <v>98836</v>
      </c>
      <c r="E19" s="13">
        <v>46069</v>
      </c>
      <c r="F19" s="13">
        <v>46259</v>
      </c>
      <c r="G19" s="12">
        <v>190</v>
      </c>
      <c r="H19" s="12">
        <f t="shared" si="1"/>
        <v>206567240</v>
      </c>
    </row>
    <row r="20" spans="1:8" ht="16.5" customHeight="1" x14ac:dyDescent="0.25">
      <c r="A20" s="12" t="s">
        <v>41</v>
      </c>
      <c r="B20" s="12">
        <v>3</v>
      </c>
      <c r="C20" s="12">
        <f t="shared" si="0"/>
        <v>2965080</v>
      </c>
      <c r="D20" s="12">
        <v>98836</v>
      </c>
      <c r="E20" s="13">
        <v>46078</v>
      </c>
      <c r="F20" s="13">
        <v>46259</v>
      </c>
      <c r="G20" s="12">
        <v>181</v>
      </c>
      <c r="H20" s="12">
        <f t="shared" si="1"/>
        <v>53667948</v>
      </c>
    </row>
    <row r="21" spans="1:8" ht="16.5" customHeight="1" x14ac:dyDescent="0.25">
      <c r="A21" s="12" t="s">
        <v>42</v>
      </c>
      <c r="B21" s="12">
        <v>1</v>
      </c>
      <c r="C21" s="12">
        <f t="shared" si="0"/>
        <v>3235350</v>
      </c>
      <c r="D21" s="12">
        <v>107845</v>
      </c>
      <c r="E21" s="13">
        <v>46078</v>
      </c>
      <c r="F21" s="13">
        <v>46259</v>
      </c>
      <c r="G21" s="12">
        <v>181</v>
      </c>
      <c r="H21" s="12">
        <f t="shared" si="1"/>
        <v>19519945</v>
      </c>
    </row>
    <row r="22" spans="1:8" ht="16.5" customHeight="1" x14ac:dyDescent="0.25">
      <c r="A22" s="12" t="s">
        <v>43</v>
      </c>
      <c r="B22" s="12">
        <v>1</v>
      </c>
      <c r="C22" s="12">
        <f t="shared" si="0"/>
        <v>3235350</v>
      </c>
      <c r="D22" s="12">
        <v>107845</v>
      </c>
      <c r="E22" s="13">
        <v>46055</v>
      </c>
      <c r="F22" s="13">
        <v>46265</v>
      </c>
      <c r="G22" s="12">
        <v>209</v>
      </c>
      <c r="H22" s="12">
        <f t="shared" si="1"/>
        <v>22539605</v>
      </c>
    </row>
    <row r="23" spans="1:8" ht="16.5" customHeight="1" x14ac:dyDescent="0.25">
      <c r="A23" s="12" t="s">
        <v>44</v>
      </c>
      <c r="B23" s="12">
        <v>7</v>
      </c>
      <c r="C23" s="12">
        <f t="shared" si="0"/>
        <v>3972300</v>
      </c>
      <c r="D23" s="12">
        <v>132410</v>
      </c>
      <c r="E23" s="13">
        <v>46062</v>
      </c>
      <c r="F23" s="13">
        <v>46259</v>
      </c>
      <c r="G23" s="12">
        <v>197</v>
      </c>
      <c r="H23" s="12">
        <f t="shared" si="1"/>
        <v>182593390</v>
      </c>
    </row>
    <row r="24" spans="1:8" ht="16.5" customHeight="1" x14ac:dyDescent="0.25">
      <c r="A24" s="12" t="s">
        <v>44</v>
      </c>
      <c r="B24" s="12">
        <v>4</v>
      </c>
      <c r="C24" s="12">
        <f t="shared" si="0"/>
        <v>3972300</v>
      </c>
      <c r="D24" s="12">
        <v>132410</v>
      </c>
      <c r="E24" s="13">
        <v>46069</v>
      </c>
      <c r="F24" s="13">
        <v>46259</v>
      </c>
      <c r="G24" s="12">
        <v>190</v>
      </c>
      <c r="H24" s="12">
        <f t="shared" si="1"/>
        <v>100631600</v>
      </c>
    </row>
    <row r="25" spans="1:8" ht="16.5" customHeight="1" x14ac:dyDescent="0.25">
      <c r="A25" s="12" t="s">
        <v>44</v>
      </c>
      <c r="B25" s="12">
        <v>3</v>
      </c>
      <c r="C25" s="12">
        <f t="shared" si="0"/>
        <v>3972300</v>
      </c>
      <c r="D25" s="12">
        <v>132410</v>
      </c>
      <c r="E25" s="13">
        <v>46078</v>
      </c>
      <c r="F25" s="13">
        <v>46259</v>
      </c>
      <c r="G25" s="12">
        <v>181</v>
      </c>
      <c r="H25" s="12">
        <f t="shared" si="1"/>
        <v>71898630</v>
      </c>
    </row>
    <row r="26" spans="1:8" ht="16.5" customHeight="1" x14ac:dyDescent="0.25">
      <c r="A26" s="12" t="s">
        <v>45</v>
      </c>
      <c r="B26" s="12">
        <v>7</v>
      </c>
      <c r="C26" s="12">
        <f t="shared" si="0"/>
        <v>3972300</v>
      </c>
      <c r="D26" s="12">
        <v>132410</v>
      </c>
      <c r="E26" s="13">
        <v>46062</v>
      </c>
      <c r="F26" s="13">
        <v>46259</v>
      </c>
      <c r="G26" s="12">
        <v>197</v>
      </c>
      <c r="H26" s="12">
        <f t="shared" si="1"/>
        <v>182593390</v>
      </c>
    </row>
    <row r="27" spans="1:8" ht="16.5" customHeight="1" x14ac:dyDescent="0.25">
      <c r="A27" s="12" t="s">
        <v>45</v>
      </c>
      <c r="B27" s="12">
        <v>4</v>
      </c>
      <c r="C27" s="12">
        <f t="shared" si="0"/>
        <v>3972300</v>
      </c>
      <c r="D27" s="12">
        <v>132410</v>
      </c>
      <c r="E27" s="13">
        <v>46069</v>
      </c>
      <c r="F27" s="13">
        <v>46259</v>
      </c>
      <c r="G27" s="12">
        <v>190</v>
      </c>
      <c r="H27" s="12">
        <f t="shared" si="1"/>
        <v>100631600</v>
      </c>
    </row>
    <row r="28" spans="1:8" ht="16.5" customHeight="1" x14ac:dyDescent="0.25">
      <c r="A28" s="12" t="s">
        <v>45</v>
      </c>
      <c r="B28" s="12">
        <v>3</v>
      </c>
      <c r="C28" s="12">
        <f t="shared" si="0"/>
        <v>3972300</v>
      </c>
      <c r="D28" s="12">
        <v>132410</v>
      </c>
      <c r="E28" s="13">
        <v>46078</v>
      </c>
      <c r="F28" s="13">
        <v>46259</v>
      </c>
      <c r="G28" s="12">
        <v>181</v>
      </c>
      <c r="H28" s="12">
        <f t="shared" si="1"/>
        <v>71898630</v>
      </c>
    </row>
    <row r="29" spans="1:8" ht="16.5" customHeight="1" x14ac:dyDescent="0.25">
      <c r="A29" s="12" t="s">
        <v>46</v>
      </c>
      <c r="B29" s="12">
        <v>1</v>
      </c>
      <c r="C29" s="12">
        <f t="shared" si="0"/>
        <v>3972300</v>
      </c>
      <c r="D29" s="12">
        <v>132410</v>
      </c>
      <c r="E29" s="13">
        <v>46055</v>
      </c>
      <c r="F29" s="13">
        <v>46265</v>
      </c>
      <c r="G29" s="12">
        <v>209</v>
      </c>
      <c r="H29" s="12">
        <f t="shared" si="1"/>
        <v>27673690</v>
      </c>
    </row>
    <row r="30" spans="1:8" x14ac:dyDescent="0.25">
      <c r="A30" s="10" t="s">
        <v>28</v>
      </c>
      <c r="B30" s="22">
        <f>SUM(B4:B29)</f>
        <v>117</v>
      </c>
      <c r="C30" s="11"/>
      <c r="D30" s="15">
        <f t="shared" ref="D30" si="2">C30/30</f>
        <v>0</v>
      </c>
      <c r="E30" s="16"/>
      <c r="F30" s="16"/>
      <c r="G30" s="16"/>
      <c r="H30" s="17">
        <f>SUM(H4:H29)</f>
        <v>2778394261</v>
      </c>
    </row>
    <row r="31" spans="1:8" x14ac:dyDescent="0.25">
      <c r="A31" s="10" t="s">
        <v>29</v>
      </c>
      <c r="B31" s="21"/>
      <c r="C31" s="18" t="s">
        <v>31</v>
      </c>
      <c r="D31" s="18"/>
      <c r="E31" s="19"/>
      <c r="F31" s="19"/>
      <c r="G31" s="19"/>
      <c r="H31" s="20">
        <f>H30*B31</f>
        <v>0</v>
      </c>
    </row>
    <row r="32" spans="1:8" x14ac:dyDescent="0.25">
      <c r="A32" s="10" t="s">
        <v>30</v>
      </c>
      <c r="B32" s="18"/>
      <c r="C32" s="18"/>
      <c r="D32" s="18"/>
      <c r="E32" s="19"/>
      <c r="F32" s="19"/>
      <c r="G32" s="19"/>
      <c r="H32" s="20">
        <f>+H30+H31</f>
        <v>2778394261</v>
      </c>
    </row>
    <row r="39" spans="1:1" x14ac:dyDescent="0.25">
      <c r="A39" t="s">
        <v>6</v>
      </c>
    </row>
    <row r="40" spans="1:1" x14ac:dyDescent="0.25">
      <c r="A40" t="s">
        <v>7</v>
      </c>
    </row>
    <row r="41" spans="1:1" x14ac:dyDescent="0.25">
      <c r="A41" t="s">
        <v>20</v>
      </c>
    </row>
    <row r="42" spans="1:1" x14ac:dyDescent="0.25">
      <c r="A42" t="s">
        <v>9</v>
      </c>
    </row>
    <row r="43" spans="1:1" x14ac:dyDescent="0.25">
      <c r="A43" t="s">
        <v>10</v>
      </c>
    </row>
    <row r="44" spans="1:1" x14ac:dyDescent="0.25">
      <c r="A44" t="s">
        <v>11</v>
      </c>
    </row>
    <row r="45" spans="1:1" x14ac:dyDescent="0.25">
      <c r="A45" t="s">
        <v>12</v>
      </c>
    </row>
    <row r="46" spans="1:1" x14ac:dyDescent="0.25">
      <c r="A46" t="s">
        <v>13</v>
      </c>
    </row>
  </sheetData>
  <mergeCells count="2">
    <mergeCell ref="A2:H2"/>
    <mergeCell ref="A1:H1"/>
  </mergeCells>
  <dataValidations count="2">
    <dataValidation allowBlank="1" showInputMessage="1" showErrorMessage="1" promptTitle="Fecha final" prompt="Con doble clic elija la fecha final" sqref="F4:H29" xr:uid="{B25F5815-417D-4BAA-9882-0A24FFCD5615}"/>
    <dataValidation allowBlank="1" showInputMessage="1" showErrorMessage="1" promptTitle="Fecha inicial" prompt="Con doble clic elija la fecha inicial" sqref="E4:E29" xr:uid="{74F6AFF2-C190-43E8-8EC0-BDE28D61CE79}"/>
  </dataValidations>
  <printOptions horizontalCentered="1"/>
  <pageMargins left="0.31496062992125984" right="0.31496062992125984" top="0.35433070866141736" bottom="0.35433070866141736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anexo económico  </vt:lpstr>
      <vt:lpstr>'anexo económico  '!Área_de_impresión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Yesid Alberto Chavarría Chavarría</cp:lastModifiedBy>
  <cp:lastPrinted>2025-04-03T19:03:38Z</cp:lastPrinted>
  <dcterms:created xsi:type="dcterms:W3CDTF">2015-01-18T19:31:39Z</dcterms:created>
  <dcterms:modified xsi:type="dcterms:W3CDTF">2026-01-27T23:03:02Z</dcterms:modified>
</cp:coreProperties>
</file>