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trosaluddosi\Documents\METROSALUD 2018\PLAN ANTICORRUPCION\Plan Anticorrupcion\"/>
    </mc:Choice>
  </mc:AlternateContent>
  <bookViews>
    <workbookView xWindow="0" yWindow="0" windowWidth="24000" windowHeight="9435"/>
  </bookViews>
  <sheets>
    <sheet name="Consolidado de Cumplimiento" sheetId="10" r:id="rId1"/>
    <sheet name="Gestion del Riesgo" sheetId="4" r:id="rId2"/>
    <sheet name="Racionalización trámites" sheetId="7" r:id="rId3"/>
    <sheet name="Atención al ciudadano" sheetId="5" r:id="rId4"/>
    <sheet name="Rendición de cuentas" sheetId="3" r:id="rId5"/>
    <sheet name="Transparencia" sheetId="1" r:id="rId6"/>
    <sheet name="Iniciativas adicionales" sheetId="11"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0" l="1"/>
  <c r="C15" i="10"/>
  <c r="B15" i="10"/>
  <c r="J21" i="1" l="1"/>
  <c r="I19" i="5" l="1"/>
  <c r="E11" i="10" s="1"/>
  <c r="I13" i="11"/>
  <c r="H13" i="11"/>
  <c r="H19" i="5"/>
  <c r="G19" i="5"/>
  <c r="I18" i="7"/>
  <c r="H18" i="7"/>
  <c r="G18" i="7"/>
  <c r="G21" i="4"/>
  <c r="E13" i="10"/>
  <c r="I21" i="3"/>
  <c r="E12" i="10"/>
  <c r="E10" i="10"/>
  <c r="I21" i="4"/>
  <c r="I21" i="1"/>
  <c r="C13" i="10" s="1"/>
  <c r="H21" i="1"/>
  <c r="B13" i="10" s="1"/>
  <c r="C11" i="10"/>
  <c r="B11" i="10"/>
  <c r="B10" i="10"/>
  <c r="H21" i="3"/>
  <c r="C12" i="10"/>
  <c r="G21" i="3"/>
  <c r="B12" i="10"/>
  <c r="E9" i="10"/>
  <c r="C10" i="10"/>
  <c r="H21" i="4"/>
  <c r="C9" i="10"/>
  <c r="B9" i="10"/>
  <c r="E15" i="10" l="1"/>
</calcChain>
</file>

<file path=xl/sharedStrings.xml><?xml version="1.0" encoding="utf-8"?>
<sst xmlns="http://schemas.openxmlformats.org/spreadsheetml/2006/main" count="523" uniqueCount="304">
  <si>
    <t>Oficina Control Interno y Evaluación</t>
  </si>
  <si>
    <t>1.1</t>
  </si>
  <si>
    <t>5.1</t>
  </si>
  <si>
    <t>4.2</t>
  </si>
  <si>
    <t>4.1</t>
  </si>
  <si>
    <t>3.3</t>
  </si>
  <si>
    <t>3.2</t>
  </si>
  <si>
    <t>3.1</t>
  </si>
  <si>
    <t>2.3</t>
  </si>
  <si>
    <t>2.2</t>
  </si>
  <si>
    <t>2.1</t>
  </si>
  <si>
    <t>1.3</t>
  </si>
  <si>
    <t>1.2</t>
  </si>
  <si>
    <t>Actividades cumplidas</t>
  </si>
  <si>
    <t>Fecha programada</t>
  </si>
  <si>
    <t xml:space="preserve">Responsable </t>
  </si>
  <si>
    <t>Meta o producto</t>
  </si>
  <si>
    <t xml:space="preserve"> Actividades</t>
  </si>
  <si>
    <t>Subcomponente</t>
  </si>
  <si>
    <t>Observaciones</t>
  </si>
  <si>
    <t>Componente 5:  Transparencia y Acceso a la Información</t>
  </si>
  <si>
    <t>Entidad:   ESE METROSALUD</t>
  </si>
  <si>
    <t>Componente 1: Gestión del Riesgo de Corrupción  -Mapa de Riesgos de Corrupción</t>
  </si>
  <si>
    <t>Oficina Asesora de Planeación y Desarrollo Organizacional</t>
  </si>
  <si>
    <t>1.4</t>
  </si>
  <si>
    <t>Actividades</t>
  </si>
  <si>
    <t xml:space="preserve">Subcomponente </t>
  </si>
  <si>
    <r>
      <rPr>
        <b/>
        <sz val="11"/>
        <color theme="1"/>
        <rFont val="Century Gothic"/>
        <family val="2"/>
      </rPr>
      <t xml:space="preserve">Subcomponente 4. </t>
    </r>
    <r>
      <rPr>
        <sz val="11"/>
        <color theme="1"/>
        <rFont val="Century Gothic"/>
        <family val="2"/>
      </rPr>
      <t xml:space="preserve"> Normativo y procedimental</t>
    </r>
  </si>
  <si>
    <r>
      <rPr>
        <b/>
        <sz val="11"/>
        <color theme="1"/>
        <rFont val="Century Gothic"/>
        <family val="2"/>
      </rPr>
      <t xml:space="preserve">Subcomponente 2.   </t>
    </r>
    <r>
      <rPr>
        <sz val="11"/>
        <color theme="1"/>
        <rFont val="Century Gothic"/>
        <family val="2"/>
      </rPr>
      <t xml:space="preserve"> Fortalecimiento de los canales de atención</t>
    </r>
  </si>
  <si>
    <t>ESE METROSALUD</t>
  </si>
  <si>
    <r>
      <t xml:space="preserve">Subcomponente 1.  </t>
    </r>
    <r>
      <rPr>
        <sz val="11"/>
        <color theme="1"/>
        <rFont val="Century Gothic"/>
        <family val="2"/>
      </rPr>
      <t xml:space="preserve"> Información de calidad y en lenguaje comprensible</t>
    </r>
  </si>
  <si>
    <r>
      <t>Subcomponente 2 .</t>
    </r>
    <r>
      <rPr>
        <sz val="11"/>
        <color theme="1"/>
        <rFont val="Century Gothic"/>
        <family val="2"/>
      </rPr>
      <t xml:space="preserve">  Diálogo de doble vía con la ciudadanía y sus organizaciones</t>
    </r>
  </si>
  <si>
    <r>
      <t xml:space="preserve">Subcomponente 3                                    </t>
    </r>
    <r>
      <rPr>
        <sz val="11"/>
        <color theme="1"/>
        <rFont val="Century Gothic"/>
        <family val="2"/>
      </rPr>
      <t xml:space="preserve">             Incentivos para motivar la cultura de la rendición y petición de cuentas</t>
    </r>
  </si>
  <si>
    <r>
      <rPr>
        <b/>
        <sz val="11"/>
        <color theme="1"/>
        <rFont val="Century Gothic"/>
        <family val="2"/>
      </rPr>
      <t>Subcomponente 4</t>
    </r>
    <r>
      <rPr>
        <sz val="11"/>
        <color theme="1"/>
        <rFont val="Century Gothic"/>
        <family val="2"/>
      </rPr>
      <t xml:space="preserve">                                               Evaluación y retroalimentación a  la gestión institucional</t>
    </r>
  </si>
  <si>
    <r>
      <rPr>
        <b/>
        <sz val="11"/>
        <color theme="1"/>
        <rFont val="Century Gothic"/>
        <family val="2"/>
      </rPr>
      <t>Subcomponente 6.</t>
    </r>
    <r>
      <rPr>
        <sz val="11"/>
        <color theme="1"/>
        <rFont val="Century Gothic"/>
        <family val="2"/>
      </rPr>
      <t xml:space="preserve"> Evaluación y retroalimentación a la gestión institucional</t>
    </r>
  </si>
  <si>
    <r>
      <rPr>
        <b/>
        <sz val="11"/>
        <color theme="1"/>
        <rFont val="Century Gothic"/>
        <family val="2"/>
      </rPr>
      <t xml:space="preserve">Subcomponente 4 . </t>
    </r>
    <r>
      <rPr>
        <sz val="11"/>
        <color theme="1"/>
        <rFont val="Century Gothic"/>
        <family val="2"/>
      </rPr>
      <t xml:space="preserve"> Criterio diferencial de accesibilidad</t>
    </r>
  </si>
  <si>
    <r>
      <rPr>
        <b/>
        <sz val="11"/>
        <color theme="1"/>
        <rFont val="Century Gothic"/>
        <family val="2"/>
      </rPr>
      <t xml:space="preserve">Subcomponente 2.   </t>
    </r>
    <r>
      <rPr>
        <sz val="11"/>
        <color theme="1"/>
        <rFont val="Century Gothic"/>
        <family val="2"/>
      </rPr>
      <t xml:space="preserve"> Lineamientos de Transparencia Pasiva</t>
    </r>
  </si>
  <si>
    <t>01/04/2017 - 31/12/2017</t>
  </si>
  <si>
    <t>Evaluar las acciones del componente de Atención al ciudadano desarrolladas por la ESE Metrosalud</t>
  </si>
  <si>
    <t>Documento formalizado</t>
  </si>
  <si>
    <t>Informe de uso de la plataforma</t>
  </si>
  <si>
    <t>Uso de la plataforma</t>
  </si>
  <si>
    <t>Evaluar el componente de transparencia y acceso a la información desarrolladas por la ESE Metrosalud</t>
  </si>
  <si>
    <t>% cumplimiento acciones de evaluación</t>
  </si>
  <si>
    <t>Oficina de Control Interno y Evaluación</t>
  </si>
  <si>
    <t>Meta-Producto</t>
  </si>
  <si>
    <t xml:space="preserve">Indicadores </t>
  </si>
  <si>
    <t>Responsable</t>
  </si>
  <si>
    <t xml:space="preserve"> Fecha</t>
  </si>
  <si>
    <t xml:space="preserve">Total </t>
  </si>
  <si>
    <t>X</t>
  </si>
  <si>
    <t>Total</t>
  </si>
  <si>
    <t>Medir la percepción de la satisfacción de los usuarios con los servicios recibidos</t>
  </si>
  <si>
    <t xml:space="preserve"> </t>
  </si>
  <si>
    <t>% avance</t>
  </si>
  <si>
    <t>0 a 59% es</t>
  </si>
  <si>
    <t>Rojo</t>
  </si>
  <si>
    <t>De 60 a 79% es</t>
  </si>
  <si>
    <t>Amarillo</t>
  </si>
  <si>
    <t xml:space="preserve">De 80 a 100% es </t>
  </si>
  <si>
    <t>Verde</t>
  </si>
  <si>
    <t>Actividades cumplidas parcialmente</t>
  </si>
  <si>
    <t xml:space="preserve">Cumplimiento </t>
  </si>
  <si>
    <t>%avance</t>
  </si>
  <si>
    <t>ENTIDAD:</t>
  </si>
  <si>
    <t>VIGENCIA:</t>
  </si>
  <si>
    <t>FECHA DE PUBLICACIÓN</t>
  </si>
  <si>
    <t>Fecha de seguimiento:</t>
  </si>
  <si>
    <t>Componente</t>
  </si>
  <si>
    <t>Componente 3:  Atención al ciudadano</t>
  </si>
  <si>
    <t>Componente 4:  Rendición de cuentas</t>
  </si>
  <si>
    <r>
      <rPr>
        <b/>
        <sz val="11"/>
        <color theme="1"/>
        <rFont val="Century Gothic"/>
        <family val="2"/>
      </rPr>
      <t xml:space="preserve">Subcomponente 3.  </t>
    </r>
    <r>
      <rPr>
        <sz val="11"/>
        <color theme="1"/>
        <rFont val="Century Gothic"/>
        <family val="2"/>
      </rPr>
      <t xml:space="preserve"> Instrumentos de Gestión de la Información</t>
    </r>
  </si>
  <si>
    <t>Componente 2:  Racionalización de trámites</t>
  </si>
  <si>
    <t>Componente 2: Racionalización de trámites</t>
  </si>
  <si>
    <t>Componente 3: Atención al ciudadano</t>
  </si>
  <si>
    <t>Componente 4: Rendición de cuentas</t>
  </si>
  <si>
    <t>Zona baja</t>
  </si>
  <si>
    <t>Zona Media</t>
  </si>
  <si>
    <t>Zona Alta</t>
  </si>
  <si>
    <t>MATRIZ  DE SEGUIMIENTO AL PLAN ANTICORRUPCIÓN Y DE ATENCIÓN AL CIUDADANO 2018</t>
  </si>
  <si>
    <t>Vigencia: 2018</t>
  </si>
  <si>
    <t>Fecha publicación:  10 DE MAYO DE 2018</t>
  </si>
  <si>
    <t>Actualizar y desplegar la política y sus instrumentos de desarrollo, (incluye riesgos de corrupción)</t>
  </si>
  <si>
    <t>Despliegue de la política de administración de riesgos (incluye Riesgos de corrupción) a través de intranet, Mail master, despliegue Institucional PAAC</t>
  </si>
  <si>
    <t>01/02/2018 a 31/07/2018</t>
  </si>
  <si>
    <t>Actualizar el contexto interno de riesgos de corrupción, acorde con la dinámica actual de la Empresa</t>
  </si>
  <si>
    <t>Matriz de definición de riesgos de corrupción actualizada, según criterios de la Guia de riesgos de corrupción</t>
  </si>
  <si>
    <t>Comité de Gerencia</t>
  </si>
  <si>
    <t>30/03/2018 a 30/06/2018</t>
  </si>
  <si>
    <t xml:space="preserve">2.2. </t>
  </si>
  <si>
    <t>Formular el plan de intervención de riesgos de corrupción para ejecución en 2018 (Integrada al plan de intervención de riesgos general)</t>
  </si>
  <si>
    <t>Implementar las acciones para riesgos de corrupción, contenidas en el Plan de intervención de riesgos.</t>
  </si>
  <si>
    <t>Actualizar el mapa de riesgos de corrupción segundo semestre de 2018</t>
  </si>
  <si>
    <t>Formular el Plan de Intervención de riesgos de corrupción para ejecución en 2019 (Integrado al plan de intervención de riesgos general)</t>
  </si>
  <si>
    <t>Plan de intervención de riesgos de corrupción formulado vigencia 2018 (integrado al Plan de intervención de riesgos general)</t>
  </si>
  <si>
    <t>Jefes de Unidades administrativas con acompañamiento de Oficina Asesora de Planeación y Desarrollo Organizacional</t>
  </si>
  <si>
    <t>15/01/2018 a 30/03/2018</t>
  </si>
  <si>
    <t>Cumplimiento mayor o igual al 85% en acciones para riesgos de corrupción</t>
  </si>
  <si>
    <t>30/03/2018 a 30/12/2018</t>
  </si>
  <si>
    <t>Mapa de riesgos de corrupción actualizado</t>
  </si>
  <si>
    <t>15/08/2018 a 30/09/2018</t>
  </si>
  <si>
    <t xml:space="preserve">Plan de intervención de riesgos de corrupción formulado vigencia 2019  </t>
  </si>
  <si>
    <t>01/10/2018 a 30/11/2018</t>
  </si>
  <si>
    <t>Desplegar el mapa de riesgos de corrupción</t>
  </si>
  <si>
    <t>Publicar en la página web el mapa de riesgos de corrupción y ajustes a que haya lugar</t>
  </si>
  <si>
    <t>31/01/2018 a 28/02/2018</t>
  </si>
  <si>
    <t>Medir el conocimiento sobre el Riesgos de Corrupción, dentro de la evaluación del SAR</t>
  </si>
  <si>
    <t>Alcanzar el 90% de conocimiento en riesgos de corrupción</t>
  </si>
  <si>
    <t>15/06/2018 a 30/09/2018</t>
  </si>
  <si>
    <t>Realizar seguimiento a la implementación del plan de intervención de riesgos (incluye corrupción)</t>
  </si>
  <si>
    <t>Oficina Asesora de Planeación y Desarrollo Organizacional
Jefes Unidades administrativas</t>
  </si>
  <si>
    <t>30/04/2018 a 31/12/2018</t>
  </si>
  <si>
    <t>Evaluar el componente gestión de riesgos de corrupción</t>
  </si>
  <si>
    <t>Informe de evaluación y seguimiento al componente riesgos de corrupción</t>
  </si>
  <si>
    <t>30/04/2018
30/09/2018
30/12/2018</t>
  </si>
  <si>
    <t>Fecha de seguimiento: Corte a Abril 30 de 2018</t>
  </si>
  <si>
    <t>Realizar 3 seguimientos al plan de intervención de riesgos (incluye corrupción)</t>
  </si>
  <si>
    <t>PRIMER SEGUIMIENTO  OFICINA DE CONTROL INTERNO Y EVALUACION</t>
  </si>
  <si>
    <t>Porcentaje de Avance con Corte al 30 de abril de 2018</t>
  </si>
  <si>
    <t xml:space="preserve"> Nota: Los porcentajes de avance registrados en esta tabla, se refieren estrictamente a las metas que ya se cumplieron en su totalidad. No incluyen las metas que se encuentran en proceso, aún con tiempo programado para su ejecución, y con avances parciales a la fecha.</t>
  </si>
  <si>
    <t>Esta actividad la tiene prevista la Entidad para el mes de junio de 2018.</t>
  </si>
  <si>
    <t xml:space="preserve">Se observó que la Entidad cuenta con el Plan de Intervención de riesgos 2018  (PIR) y en este se encuentra incluido  lo correspondiente a los riesgos de corrupción. 
Este Plan se puede consultar en una carpeta compartida  que tiene la Entidad denominada RIESGOS  y en el se encuentran integrados los planes de intervención de riesgos generales  y de corrupción. 
Ruta: Riesgos (\\10.11.200)(W)
</t>
  </si>
  <si>
    <t>Actividad no vencida</t>
  </si>
  <si>
    <t xml:space="preserve">OFICINA DE CONTROL INTERNO Y EVALUACION </t>
  </si>
  <si>
    <t>Socializar la estrategia de racionalización de trámites</t>
  </si>
  <si>
    <t>Estrategia de racionalización de trámites desplegada en todas las unidades administrativas mediante despliegue Institucional del Plan Anticorrupción y Atención al ciudadano</t>
  </si>
  <si>
    <t>Equipo de racionalización de trámites institucionales</t>
  </si>
  <si>
    <t>02/02/2018 a 30/05/2018</t>
  </si>
  <si>
    <t>Actualizar el inventario de trámites institucionales</t>
  </si>
  <si>
    <t>Inventario de trámites Institucionales actualizado</t>
  </si>
  <si>
    <t>02/02/2018 a 30/06/2018</t>
  </si>
  <si>
    <t>Simplificar, eliminar u optimizar los trámites Institucionales</t>
  </si>
  <si>
    <t>1 Trámite racionalizado</t>
  </si>
  <si>
    <t>01/07/2018 a 31/12/2018</t>
  </si>
  <si>
    <t>Divulgar los trámites Institucionales estandarizados</t>
  </si>
  <si>
    <t>Trámites desplegados con reunión de Liga de usuarios, Mailmaster, Boletín latidos, redes sociales</t>
  </si>
  <si>
    <t>Trámites desplegados con reunión de Liga de usuarios, Malimaster, boletín Latidos, redes sociales.</t>
  </si>
  <si>
    <t>Actualizar las estadísticas de trámites</t>
  </si>
  <si>
    <t>Estadísticas de trámites actualizadas mensualmente</t>
  </si>
  <si>
    <t>Directores UPSS, Jefe de Oficina Asesora Planeación, Profesional Especializado Planeación</t>
  </si>
  <si>
    <t>02/01/2018 a 31/12/2018</t>
  </si>
  <si>
    <t>Evaluar la satisfacción del usuario con la gestión de los trámites</t>
  </si>
  <si>
    <t>Encuesta de satisfacción aplicadas</t>
  </si>
  <si>
    <t>Jefe de Oficina Asesora Planeación, Profesional Especializado Planeación, Director Sistemas de Información</t>
  </si>
  <si>
    <t>30/06/2018 a 31/12/2018</t>
  </si>
  <si>
    <t>Evaluar la gestión de trámites institucionales</t>
  </si>
  <si>
    <t>1 informe de seguimiento en la vigencia al SUIT
Seguimiento cuatrimestral al componente de racionalización de trámites</t>
  </si>
  <si>
    <t>30/04/2018 30/09/2018 31/12/2018</t>
  </si>
  <si>
    <t>Actividades programadas para ejecutar en el  primer cuatrimestre</t>
  </si>
  <si>
    <t>SEGUIMIENTO 1 OCI</t>
  </si>
  <si>
    <r>
      <rPr>
        <b/>
        <sz val="11"/>
        <color theme="1"/>
        <rFont val="Century Gothic"/>
        <family val="2"/>
      </rPr>
      <t>Subcomponente 1</t>
    </r>
    <r>
      <rPr>
        <sz val="11"/>
        <color theme="1"/>
        <rFont val="Century Gothic"/>
        <family val="2"/>
      </rPr>
      <t xml:space="preserve">       Estructura administrativa y Direccionamiento estratégico</t>
    </r>
  </si>
  <si>
    <t>Implementar el Acuerdo 330 de 2017 por medio del cual se reglamenta el trámite interno de las peticiones, quejas, reclamos y denuncias en la ESE Metrosalud</t>
  </si>
  <si>
    <t>Programa de trabajo definido para la implementación del Acuerdo 330 de 2017</t>
  </si>
  <si>
    <t xml:space="preserve">Jefe Of. Asesora de Planeación lidera el programa de trabajo.
Jefe Oficina Asesora Jurídica, Director Sistemas de Información, Subgerencia de Red de Servicios, PU Comunicaciones, PU Participación social, Director Talento humano </t>
  </si>
  <si>
    <t>15/01/2018 a 08/02/2018</t>
  </si>
  <si>
    <t>Despliegue del Acuerdo 330 de 2017 mediante página web, intranet, Mailmaster y reuniones de equipos de trabajo y personal</t>
  </si>
  <si>
    <t>Jefe Oficina Asesora Jurídica y PU Participación social definen contenidos.
PU Comunicaciones y Jefes de Unidades Administrativas despliegan</t>
  </si>
  <si>
    <t>Capacitación a comité técnico de UPSS y a servidores de nivel profesional y Jefes de Unidades administrativas responsables de la recepción, seguimiento y respuesta a las solicitudes de los ciudadanos en la implementación del Acuerdo 330 de 2017</t>
  </si>
  <si>
    <t>Jefe Oficina Asesora Jurídica lidera, PU Participación social, PU Comunicaciones y Dirección Sistemas de Información</t>
  </si>
  <si>
    <t>01/08/2018 a 30/11/2018</t>
  </si>
  <si>
    <t>Diseñar y divulgar la carta de deberes y derechos braile</t>
  </si>
  <si>
    <t>Incluir en el Plan Institucional de capacitación el tema de lenguaje de señas</t>
  </si>
  <si>
    <t>10 cartas de deberes y derechos en braile para Unidades hospitalarias y CS Santo Domingo</t>
  </si>
  <si>
    <t>Una capacitación en lenguaje de señas a los servidores de atención al usuario en cada UH</t>
  </si>
  <si>
    <t>Subgerencia Red de Servicios, PU Participación social</t>
  </si>
  <si>
    <t>01/02/2018 a 30/04/2018</t>
  </si>
  <si>
    <t>Dirección de talento humano y PU Participación social</t>
  </si>
  <si>
    <r>
      <t xml:space="preserve">Subcomponente 3. </t>
    </r>
    <r>
      <rPr>
        <sz val="11"/>
        <color theme="1"/>
        <rFont val="Century Gothic"/>
        <family val="2"/>
      </rPr>
      <t>Talento humano</t>
    </r>
    <r>
      <rPr>
        <b/>
        <sz val="11"/>
        <color theme="1"/>
        <rFont val="Century Gothic"/>
        <family val="2"/>
      </rPr>
      <t xml:space="preserve"> </t>
    </r>
  </si>
  <si>
    <t>Establecer incentivos no monetarios para destacar el desempeño de los servidores en relación con el servicio prestado.</t>
  </si>
  <si>
    <t>Cinco reconocimientos públicos en Mailmaster del servidor con mayor número de felicitaciones y reconocimientos a través de escucha activa</t>
  </si>
  <si>
    <t>01/03/2018-30/03/2018 01/05/2015-30/05/2018  01/07/2018-31/07/2018 01/09/2018-30/09/2018 01/11/2018-30/11/2018</t>
  </si>
  <si>
    <t>Percepción de los usuarios frente a la prestación de los servicios</t>
  </si>
  <si>
    <t>Subgerencia Red de Servicios - Dirección de Gestión Clínica</t>
  </si>
  <si>
    <t>01/03/2018-30/06/2018 01/08/2018-31/11/2018</t>
  </si>
  <si>
    <t>1o.01/03/2018 a 30/03/2018
2o.01/08/2018 a 15/08/2018</t>
  </si>
  <si>
    <r>
      <rPr>
        <b/>
        <sz val="11"/>
        <color theme="1"/>
        <rFont val="Century Gothic"/>
        <family val="2"/>
      </rPr>
      <t xml:space="preserve">Subcomponente 6. </t>
    </r>
    <r>
      <rPr>
        <sz val="11"/>
        <color theme="1"/>
        <rFont val="Century Gothic"/>
        <family val="2"/>
      </rPr>
      <t xml:space="preserve">  Seguimiento</t>
    </r>
  </si>
  <si>
    <t>2 Informes de seguimiento en la vigencia a PQRSD y seguimiento cuatrimestral al PAAC en el componente Atención al ciudadano</t>
  </si>
  <si>
    <t>30/04/2018      30/09/2018       31/12/2018</t>
  </si>
  <si>
    <t>Se hizo seguimiento a PQRSD en el mes de febrero de 2018, al PAAC de la vigencia 2017 y al primer cuatrimestre 2018.</t>
  </si>
  <si>
    <t>Publicar en la página web la presentación de gestión de la ESE Metrosalud</t>
  </si>
  <si>
    <t>Presentación de gestión publicada</t>
  </si>
  <si>
    <t>Grupo Comunicaciones, Oficina Asesora de Planeación y desarrollo organizacional</t>
  </si>
  <si>
    <t>15/01/2018 a 31/01/2018</t>
  </si>
  <si>
    <t>Publicar en la página web de la SUPERSALUD la fecha y lugar de la audiencia pública</t>
  </si>
  <si>
    <t>Publicación realizada en la página web de la SUPERSALUD</t>
  </si>
  <si>
    <t>Oficina Asesora de Planeación y Desarrollo organizacional</t>
  </si>
  <si>
    <t>30 días antes de la fecha de rendición pública de cuentas</t>
  </si>
  <si>
    <t>Divulgar información a través de diferentes medios sobre la rendición pública de cuentas adelantada por la ESE</t>
  </si>
  <si>
    <t>Resultados de gestión divulgados en medios institucionales (página web, boletines, redes sociales)</t>
  </si>
  <si>
    <t xml:space="preserve">Grupo Comunicaciones </t>
  </si>
  <si>
    <t>01/02/2018 a 30/03/2018</t>
  </si>
  <si>
    <t>Reportar en la página web de la Supersalud la rendición pública de cuentas de la Entidad</t>
  </si>
  <si>
    <t>Reporte de rendición de cuentas realizado a la Supersalud</t>
  </si>
  <si>
    <t>01/02/2018  a 10/04/2018</t>
  </si>
  <si>
    <t>Realizar la rendición pública de cuentas</t>
  </si>
  <si>
    <t>Rendición pública de cuentas realizada</t>
  </si>
  <si>
    <t>Grupo comunicaciones, Participación social y Oficina Asesora de Planeación y Desarrollo Organizacional</t>
  </si>
  <si>
    <t>Promover el diálogo con la ciudadanía</t>
  </si>
  <si>
    <t>Correo electrónico habilitado para recibir preguntas previo a la rendición de cuentas</t>
  </si>
  <si>
    <t>2 reuniones realizadas del Gerente con los usuarios</t>
  </si>
  <si>
    <t>Grupo de comunicaciones</t>
  </si>
  <si>
    <t>Participación social</t>
  </si>
  <si>
    <t>01/05/2018-30/06/2015    01/11/2018-30/12/2018</t>
  </si>
  <si>
    <t>Realizar encuesta de conocimiento a los servidores de la organización y otorgar un incentivo a la mejor calificación de la Unidad administrativa/ o servidor</t>
  </si>
  <si>
    <t>Reconocimiento no monetario a 1 servidor y/o unidad administrativa</t>
  </si>
  <si>
    <t>Grupo Comunicaciones y Oficina Asesora de Planeación y Desarrollo organizacional</t>
  </si>
  <si>
    <t>01/10/2018 a 30/10/2018</t>
  </si>
  <si>
    <t>Otorgar incentivo a la asociación de usuarios con mayor participación en jornada de rendición de cuentas de su UPSS</t>
  </si>
  <si>
    <t>Reconocimiento no monetario a la asociación de usuarios</t>
  </si>
  <si>
    <t>01/03/2018 a 30/06/2018</t>
  </si>
  <si>
    <t>Evaluar las acciones de rendición de cuentas desarrolladas por la ESE Metrosalud y programadas en el Plan Anticorrupción y Atención al ciudadano</t>
  </si>
  <si>
    <t>2 informes de evaluación al plan de acción y seguimiento cuatrimestral al Plan Anticorrupción y Atención al ciudadano</t>
  </si>
  <si>
    <t>30/04/2018
30/09/2018
31/12/2018</t>
  </si>
  <si>
    <t>Se realizó seguimiento al SUIT el 20 de marzo de 2018 ;   en enero se realizó al PAAC de la vigencia 2017 y también al primer cuatrimestre del 2018</t>
  </si>
  <si>
    <r>
      <rPr>
        <b/>
        <sz val="11"/>
        <color theme="1"/>
        <rFont val="Century Gothic"/>
        <family val="2"/>
      </rPr>
      <t xml:space="preserve">Subcomponente 5.  </t>
    </r>
    <r>
      <rPr>
        <sz val="11"/>
        <color theme="1"/>
        <rFont val="Century Gothic"/>
        <family val="2"/>
      </rPr>
      <t xml:space="preserve"> Monitoreo  del Acceso a la Información Pública</t>
    </r>
  </si>
  <si>
    <t>Actividades programadas para el cuatrimestre</t>
  </si>
  <si>
    <r>
      <rPr>
        <b/>
        <sz val="11"/>
        <color theme="1"/>
        <rFont val="Century Gothic"/>
        <family val="2"/>
      </rPr>
      <t xml:space="preserve">Subcomponente 1. </t>
    </r>
    <r>
      <rPr>
        <sz val="11"/>
        <color theme="1"/>
        <rFont val="Century Gothic"/>
        <family val="2"/>
      </rPr>
      <t xml:space="preserve">  Lineamientos de Transparencia Activa</t>
    </r>
  </si>
  <si>
    <t>Establecer con la matriz de autodiagnóstico las actividades y responsables de la información y contenidos pendientes por publicar en la página web</t>
  </si>
  <si>
    <t>Matriz con responsables y periodicidad definida
Comunicación formal a los Jefes de Unidades Administrativas informando que publicaciones tienen pendientes en la página web</t>
  </si>
  <si>
    <t>Matriz de responsables y contenidos pendientes actualizada</t>
  </si>
  <si>
    <t>Jefe Oficina Asesora de Planeación y DO y PU Comunicaciones</t>
  </si>
  <si>
    <t>01/02/2018 a 2802/2018</t>
  </si>
  <si>
    <t>Publicar y actualizar acorde con la Matriz, la información que falta en la página web</t>
  </si>
  <si>
    <t>Información pendiente definida en la Matriz publicada en la página web</t>
  </si>
  <si>
    <t>% de cumplimiento de la publicación normativa actualizada según la Matriz de responsables</t>
  </si>
  <si>
    <t>Grupo Apoyo Comunicaciones</t>
  </si>
  <si>
    <t>30/04/2018
31/08/2018
31/12/2018</t>
  </si>
  <si>
    <t>Divulgar el lineamiento de los costos de reproducción de información a servidores y usuario</t>
  </si>
  <si>
    <t>Gestionar la respuesta a derechos de petición en los términos establecidos en la norma</t>
  </si>
  <si>
    <t>Divulgar costos de reproducción de la información definidos en lineamiento institucional</t>
  </si>
  <si>
    <t>Acto administrativo publicado en la página web y en Mailmaster</t>
  </si>
  <si>
    <t>Jefe Oficina Asesora Jurídica lidera, PU Comunicaciones</t>
  </si>
  <si>
    <t>01/02/2018 a 15/02/2018</t>
  </si>
  <si>
    <t>100% de derechos de petición con respuesta oportuna</t>
  </si>
  <si>
    <t>% de derechos de petición respondidos de forma oportuna</t>
  </si>
  <si>
    <t>Jefes de Unidades administrativas en las respuestas
Dirección de Sistemas de Información genera el indicador</t>
  </si>
  <si>
    <t>01/02/2018 a 31/12/2018</t>
  </si>
  <si>
    <t>Revisar el listado de información clasificada y reservada y la tabla de control de acceso</t>
  </si>
  <si>
    <t>Actualizar el esquema de publicación de la información</t>
  </si>
  <si>
    <t>Estructurar y actualizar de forma sistemática el inventario de activos de información</t>
  </si>
  <si>
    <t>Indice de información clasificada y reservada adoptado</t>
  </si>
  <si>
    <t>Esquema de publicación de la información actualizado</t>
  </si>
  <si>
    <t>Inventario de activos de información construido y publicado en la página web</t>
  </si>
  <si>
    <t>Indice adoptado</t>
  </si>
  <si>
    <t>Esquema de publicación actualizado al 100%</t>
  </si>
  <si>
    <t>Comité de archivo</t>
  </si>
  <si>
    <t>Dirección sistemas de información</t>
  </si>
  <si>
    <t>Elaborar un video en lenguaje de señas con información sobre la prestación de servicios en la ESE Metrosalud</t>
  </si>
  <si>
    <t>Video en lenguaje de señas con información sobre la prestación de servicios en la ESE Metrosalud</t>
  </si>
  <si>
    <t>Número de reproducciones del video en lenguaje de señas</t>
  </si>
  <si>
    <t>01/07/2018 a 30/09/2018</t>
  </si>
  <si>
    <t>Establecer los mecanismos para el monitoreo del acceso a la información</t>
  </si>
  <si>
    <t>Grupo Apoyo Comunicaciones y Dirección Sistemas de Información</t>
  </si>
  <si>
    <t>Consolidar y generar el informe de uso de la plataforma</t>
  </si>
  <si>
    <t>Informes de seguimiento al Plan de Anticorrupción y de Atención al Ciudadano</t>
  </si>
  <si>
    <t>Jefe Oficina Control Interno y Evaluación</t>
  </si>
  <si>
    <t>Componente 6:  Iniciativas Adicionales</t>
  </si>
  <si>
    <r>
      <rPr>
        <b/>
        <sz val="11"/>
        <color theme="1"/>
        <rFont val="Century Gothic"/>
        <family val="2"/>
      </rPr>
      <t xml:space="preserve">Subcomponente 1.  </t>
    </r>
    <r>
      <rPr>
        <sz val="11"/>
        <color theme="1"/>
        <rFont val="Century Gothic"/>
        <family val="2"/>
      </rPr>
      <t xml:space="preserve"> Código de ética y Código de Buen Gobierno</t>
    </r>
  </si>
  <si>
    <t>Ajustar, implementar y evaluar el Código de ética y de buen Gobierno</t>
  </si>
  <si>
    <t>Documentos Código de ética y Código de buen gobierno ajustados y aprobados</t>
  </si>
  <si>
    <t>Análisis de los indicadores de conocimiento y comprensión de los códigos de ética y buen gobierno en el personal de la Institución</t>
  </si>
  <si>
    <t>Plan de mejora producto del análisis de los indicadores formulado</t>
  </si>
  <si>
    <t>% de cumplimiento en la aplicación de las políticas priorizadas del código de ética y de buen gobierno</t>
  </si>
  <si>
    <t>Jefe Oficina Asesora de Planeación y Desarrollo Organizacional</t>
  </si>
  <si>
    <t>01/01/2018 a 30/06/2018</t>
  </si>
  <si>
    <t>01/01/2018 a 30/12/2018</t>
  </si>
  <si>
    <t>Componente 6: Iniciativas adicionales</t>
  </si>
  <si>
    <t>Se cumplió con esta actividad. Se entregaron 54 cartas de deberes y derechos  en braile  las cuales fueron organizadas por UPSS, incluyendo  los Centros de Salud,  donde la custodia se esta llevando en el servicio de Farmacia.  Evidencia:  carpeta compartida PLAN DE INTERVENCION DE RIESGOS -  carpeta SUBRED evidencia EVIDENCIAS DE ENTREGA CARTA DE DYD EN BRAILLER</t>
  </si>
  <si>
    <t xml:space="preserve">El día 18 de abril de 2018 desde la Oficina de Comunicaciones, la Profesional Claudia Garro   envió correo electrónico a los jefes responsables de publicar la información relacionada con la Ley 1712 de 2014 y que se encontraba pendiente  de actualizar a la fecha.  
Se cuenta con el soporte del correo </t>
  </si>
  <si>
    <t>Se realizó la publicación en la página web de las SUPERSALUD el día 8 de febrero de 2018. EVIDENCIAS 2018\RENDICION CUENTAS\Reporte Fecha rendición SUPUERSALUD 08022018.docx</t>
  </si>
  <si>
    <t>Se cargó en el aplicativo de la SUPERSALUD el acta de la rendición pública de cuentas de la ESE Metrosalud el día 26 de marzo de 2018.  Soporte en acta RPC</t>
  </si>
  <si>
    <t>Se realizó la rendición pública de cuentas de la ESE Metrosalud para los clientes internos y externos, el día 13 de marzo de 2018, de acuerdo con el Manual de Rendición de Cuentas;   se elaboró cronograma y se incluyeron todos los puntos de atención.  EVIDENCIAS 2018\RENDICION CUENTAS\Cargue acta RPC aplicativo SUPERSALUD\Acta RCvigencia 2017 ene - DiciembreVSUPER.pdf</t>
  </si>
  <si>
    <t>Se divulgaron los resultados de la vigencia 2017 en medios institucionales como:  redes sociales, boletín,  página web link Transparecia, boletines, Infográfico,  POST. EVIDENCIAS 2018\RENDICION CUENTAS\Medios de divulgacion RC2017</t>
  </si>
  <si>
    <t xml:space="preserve">Se dio cumplimiento a esta acción, dado que desde la Oficina de Control Interno y Evaluación se evaluó el Plan de Acción de la vigencia 2017 y se realizó seguimiento al primer cuatrimestral del Plan Anticorrupción y Atención al Ciudadano </t>
  </si>
  <si>
    <t>Se tiene seguimiento cuatrimestral al PAAC 2018</t>
  </si>
  <si>
    <t>15 de mayo de 2018</t>
  </si>
  <si>
    <t>Fecha publicación:  15 DE MAYO DE 2018</t>
  </si>
  <si>
    <t xml:space="preserve">Esta actividad se cumplió y se encuentra en la página web en el link de Transparencia y acceso a la información Plan Anticorrupción se encuentra publicado el mapa de riesgos de corrupción.  
Ruta: http//www.metrosalud.gov.co/transparencia/plan-anticorrupción
</t>
  </si>
  <si>
    <t>Se realizó seguimiento  del primer cuatrimestre del 2018</t>
  </si>
  <si>
    <t xml:space="preserve">En el mes de abril  la Oficina de Planeación elaboró un Programa de trabajao para la implementación del Acuerdo 330 de 2017.
</t>
  </si>
  <si>
    <t>Al mes de abril de 2018 se tenía el inventario actualizado de la Financiera, Administrativa y legal, los cuales se tenían programados para el primer cuatrimestre.  Queda pendiente para los siguientes mantener actualizados estos inventarios. Adicionalmente se le solicitará a la Oficina de Planeación redefinir la acción, meta y los plazos definidos dado que no se tiene la capacidad para esta vigencia de inventariar los expedientes clínicos y otros en la UPSS, esta actividad se encuentra definida en el plan de mejora de Gestión documental.</t>
  </si>
  <si>
    <t>Se tiene un cumplimiento del 85% de las publicaciones definidas en la matriz de la Procuraduría.</t>
  </si>
  <si>
    <t>El esquema de publicación de información se actualizó el 29 de abril de 2018 según soporte en link Transparencia.  Esta en proceso permanente  de actualización por la información que se va actualizando o ajustando.</t>
  </si>
  <si>
    <t xml:space="preserve">Desde la Dirección de sistemas de Información se elaboró el docuemento denominado:  MECANISMOS DE MONITORERO A LA INFORMACIÓN, y en este se define el procedimiento para realizar el registro y seguimiento de las solicitudes de información y acceso desde los aplicativos que tiene la Entidades.  También se tiene el consolidado de información desde julio de 2016 hasta la fecha de los requerimientos de información.  Importante anotar que la actividad no es coherente con la meta e indicador, dado que no especifica claramente si lo que se pretendía era un documento formal con los mecanismos definidos. </t>
  </si>
  <si>
    <t>No se ha vencido</t>
  </si>
  <si>
    <t>-</t>
  </si>
  <si>
    <t xml:space="preserve">Se depuró la información y se consolidó para  el primer  reconocimiento   el cual  se realizó en el mes de mayo  por Mailmaster para aquel funcionario con mayor número de felicitaciones. </t>
  </si>
  <si>
    <t xml:space="preserve">Se cuenta con el indice de información clasificada y reservada, el cual se encuentra publicado en el link Transparencia en el item Instrumentos de gestión de la información, sin embargo este no se fue revisado por los jefes de cada dependencia y no se  llevó al comité de archivo. </t>
  </si>
  <si>
    <t xml:space="preserve">Se tiene consolidada la información del uso de la plataforma, pero no se tiene definido el documento que pretente establecer los  lineamientos para la consolidación,  seguimiento y difusión de la información.  Manifiesta el Director de Sistemas de Información, que la actividad anterior no es coherente con esta y que los mecanismos para el monitoreo de acceso a la información es diferente al uso de la plataforma,  por lo que se sugiere revisar con la Oficina Asesora de Planeación estas acciones. </t>
  </si>
  <si>
    <t xml:space="preserve">El Acuerdo 330 de noviembre de 2017 establece el costo de reproducción en $200; este acuerdo  se publicó en la página web en el link Transparencia Marco normativo.  Se observó que se encuentra pendiente de divulgar mediante Mailmaster los costos de reproducción y de entregar lineamientos claros al respecto. Cabe anotar, que en el aplicativo Safix el código para facturar las fotocopias en las UPSS, se encuentra en $200 el cual fue actualizado a partir del 1o. de enero de esta vigencia y que se ajusta al valor reglamentado. </t>
  </si>
  <si>
    <t>Se  tiene publicada la rendición de cuentas de la vigencia 2017 en el link Transparencia Rendición de cuentas el archivo:  Presentación Rendición de Cuentas Enero-Diciembre 2017. EVIDENCIAS 2018\RENDICION CUENTAS\Publicación Plan de Acción enero - diciembre 2017.msg</t>
  </si>
  <si>
    <t xml:space="preserve">Se definió correo electrónico para que el personal realizara las preguntas previo a la rendición de cuentas. </t>
  </si>
  <si>
    <r>
      <rPr>
        <b/>
        <sz val="11"/>
        <color theme="1"/>
        <rFont val="Century Gothic"/>
        <family val="2"/>
      </rPr>
      <t xml:space="preserve">Subcomponente 1.  </t>
    </r>
    <r>
      <rPr>
        <sz val="11"/>
        <color theme="1"/>
        <rFont val="Century Gothic"/>
        <family val="2"/>
      </rPr>
      <t xml:space="preserve"> Política de Administración de Riesgos de Corrupción</t>
    </r>
  </si>
  <si>
    <r>
      <rPr>
        <b/>
        <sz val="11"/>
        <color theme="1"/>
        <rFont val="Century Gothic"/>
        <family val="2"/>
      </rPr>
      <t xml:space="preserve">Subcomponente 2.  </t>
    </r>
    <r>
      <rPr>
        <sz val="11"/>
        <color theme="1"/>
        <rFont val="Century Gothic"/>
        <family val="2"/>
      </rPr>
      <t>Construcción del mapa de riesgos de corrupción</t>
    </r>
  </si>
  <si>
    <r>
      <rPr>
        <b/>
        <sz val="11"/>
        <color theme="1"/>
        <rFont val="Century Gothic"/>
        <family val="2"/>
      </rPr>
      <t xml:space="preserve">Subcomponente 3. </t>
    </r>
    <r>
      <rPr>
        <sz val="11"/>
        <color theme="1"/>
        <rFont val="Century Gothic"/>
        <family val="2"/>
      </rPr>
      <t xml:space="preserve">Consulta y divulgación </t>
    </r>
  </si>
  <si>
    <r>
      <rPr>
        <b/>
        <sz val="11"/>
        <color theme="1"/>
        <rFont val="Century Gothic"/>
        <family val="2"/>
      </rPr>
      <t>Subcomponente 4.</t>
    </r>
    <r>
      <rPr>
        <sz val="11"/>
        <color theme="1"/>
        <rFont val="Century Gothic"/>
        <family val="2"/>
      </rPr>
      <t xml:space="preserve"> Monitoreo y revisión</t>
    </r>
  </si>
  <si>
    <r>
      <rPr>
        <b/>
        <sz val="11"/>
        <color theme="1"/>
        <rFont val="Century Gothic"/>
        <family val="2"/>
      </rPr>
      <t>Subcomponente 5.</t>
    </r>
    <r>
      <rPr>
        <sz val="11"/>
        <color theme="1"/>
        <rFont val="Century Gothic"/>
        <family val="2"/>
      </rPr>
      <t xml:space="preserve"> Seguimiento</t>
    </r>
  </si>
  <si>
    <r>
      <rPr>
        <b/>
        <sz val="11"/>
        <color theme="1"/>
        <rFont val="Century Gothic"/>
        <family val="2"/>
      </rPr>
      <t xml:space="preserve">Subcomponente 1.  </t>
    </r>
    <r>
      <rPr>
        <sz val="11"/>
        <color theme="1"/>
        <rFont val="Century Gothic"/>
        <family val="2"/>
      </rPr>
      <t>Preparación y socialización de la estrategia de racionalización de trámites</t>
    </r>
    <r>
      <rPr>
        <b/>
        <sz val="11"/>
        <color theme="1"/>
        <rFont val="Century Gothic"/>
        <family val="2"/>
      </rPr>
      <t xml:space="preserve">                         </t>
    </r>
    <r>
      <rPr>
        <sz val="11"/>
        <color theme="1"/>
        <rFont val="Century Gothic"/>
        <family val="2"/>
      </rPr>
      <t xml:space="preserve"> </t>
    </r>
  </si>
  <si>
    <r>
      <rPr>
        <b/>
        <sz val="11"/>
        <color theme="1"/>
        <rFont val="Century Gothic"/>
        <family val="2"/>
      </rPr>
      <t xml:space="preserve">Subcomponente  2. </t>
    </r>
    <r>
      <rPr>
        <sz val="11"/>
        <color theme="1"/>
        <rFont val="Century Gothic"/>
        <family val="2"/>
      </rPr>
      <t>Actualizar los trámites Institucionales</t>
    </r>
  </si>
  <si>
    <r>
      <rPr>
        <b/>
        <sz val="11"/>
        <color theme="1"/>
        <rFont val="Century Gothic"/>
        <family val="2"/>
      </rPr>
      <t xml:space="preserve">Subcomponente  3. </t>
    </r>
    <r>
      <rPr>
        <sz val="11"/>
        <color theme="1"/>
        <rFont val="Century Gothic"/>
        <family val="2"/>
      </rPr>
      <t xml:space="preserve"> Racionalización de trámites Institucionales</t>
    </r>
  </si>
  <si>
    <r>
      <rPr>
        <b/>
        <sz val="11"/>
        <color theme="1"/>
        <rFont val="Century Gothic"/>
        <family val="2"/>
      </rPr>
      <t xml:space="preserve">Subcomponente  4. </t>
    </r>
    <r>
      <rPr>
        <sz val="11"/>
        <color theme="1"/>
        <rFont val="Century Gothic"/>
        <family val="2"/>
      </rPr>
      <t xml:space="preserve"> Seguimiento</t>
    </r>
  </si>
  <si>
    <r>
      <rPr>
        <b/>
        <sz val="11"/>
        <color theme="1"/>
        <rFont val="Century Gothic"/>
        <family val="2"/>
      </rPr>
      <t>Subcomponente 5</t>
    </r>
    <r>
      <rPr>
        <sz val="11"/>
        <color theme="1"/>
        <rFont val="Century Gothic"/>
        <family val="2"/>
      </rPr>
      <t>.  Seguimiento a la racionalización de trámites</t>
    </r>
  </si>
  <si>
    <t>Mayo de 2018</t>
  </si>
  <si>
    <t xml:space="preserve">Desde la Oficina Asesora Jurídica se envió  copia del Acuerdo 330 de 2017.  Adicionalmente este Acuerdo se encuentra publicado en la página web en el link Transparencia y Acceso a la Información, en el item Marco Normativo, Acuerdos. 
No obstante lo anterior, para dar cumplimiento a esta actividad se requiere que se inicie la ejecución y  cumplimiento del programa de trabajo definido para la implementación del Acuerdo 330, para que se proceda no solo con el despliegue del Acuerdo, sino con los lineamientos que se definan   frente a la implementación de este en la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</si>
</sst>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240A]d&quot; de &quot;mmmm&quot; de &quot;yyyy;@"/>
  </numFmts>
  <fonts count="11" x14ac:knownFonts="1">
    <font>
      <sz val="11"/>
      <color theme="1"/>
      <name val="Calibri"/>
      <family val="2"/>
      <scheme val="minor"/>
    </font>
    <font>
      <sz val="11"/>
      <color theme="1"/>
      <name val="Century Gothic"/>
      <family val="2"/>
    </font>
    <font>
      <sz val="11"/>
      <name val="Century Gothic"/>
      <family val="2"/>
    </font>
    <font>
      <b/>
      <sz val="11"/>
      <color theme="1"/>
      <name val="Century Gothic"/>
      <family val="2"/>
    </font>
    <font>
      <sz val="12"/>
      <name val="Arial"/>
      <family val="2"/>
    </font>
    <font>
      <sz val="10"/>
      <name val="Arial"/>
      <family val="2"/>
    </font>
    <font>
      <sz val="11"/>
      <color theme="1"/>
      <name val="Calibri"/>
      <family val="2"/>
      <scheme val="minor"/>
    </font>
    <font>
      <b/>
      <sz val="11"/>
      <color theme="9" tint="-0.499984740745262"/>
      <name val="Century Gothic"/>
      <family val="2"/>
    </font>
    <font>
      <b/>
      <sz val="11"/>
      <color theme="0"/>
      <name val="Century Gothic"/>
      <family val="2"/>
    </font>
    <font>
      <b/>
      <sz val="11"/>
      <name val="Century Gothic"/>
      <family val="2"/>
    </font>
    <font>
      <sz val="11"/>
      <color theme="0"/>
      <name val="Century Gothic"/>
      <family val="2"/>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9"/>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dotted">
        <color theme="9" tint="-0.499984740745262"/>
      </right>
      <top style="medium">
        <color theme="9" tint="-0.499984740745262"/>
      </top>
      <bottom style="dotted">
        <color theme="9" tint="-0.499984740745262"/>
      </bottom>
      <diagonal/>
    </border>
    <border>
      <left style="dotted">
        <color theme="9" tint="-0.499984740745262"/>
      </left>
      <right style="dotted">
        <color theme="9" tint="-0.499984740745262"/>
      </right>
      <top style="dotted">
        <color theme="9" tint="-0.499984740745262"/>
      </top>
      <bottom style="dotted">
        <color theme="9" tint="-0.499984740745262"/>
      </bottom>
      <diagonal/>
    </border>
    <border>
      <left style="medium">
        <color theme="9" tint="-0.499984740745262"/>
      </left>
      <right style="dotted">
        <color theme="9" tint="-0.499984740745262"/>
      </right>
      <top style="dotted">
        <color theme="9" tint="-0.499984740745262"/>
      </top>
      <bottom/>
      <diagonal/>
    </border>
    <border>
      <left style="medium">
        <color theme="9" tint="-0.499984740745262"/>
      </left>
      <right style="dotted">
        <color theme="9" tint="-0.499984740745262"/>
      </right>
      <top style="dotted">
        <color theme="9" tint="-0.499984740745262"/>
      </top>
      <bottom style="dotted">
        <color theme="9" tint="-0.499984740745262"/>
      </bottom>
      <diagonal/>
    </border>
    <border>
      <left style="thin">
        <color indexed="64"/>
      </left>
      <right style="thin">
        <color indexed="64"/>
      </right>
      <top/>
      <bottom style="thin">
        <color indexed="64"/>
      </bottom>
      <diagonal/>
    </border>
    <border>
      <left style="dotted">
        <color theme="9" tint="-0.499984740745262"/>
      </left>
      <right style="dotted">
        <color theme="9" tint="-0.499984740745262"/>
      </right>
      <top/>
      <bottom style="dotted">
        <color theme="9" tint="-0.499984740745262"/>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9" tint="-0.499984740745262"/>
      </left>
      <right style="dotted">
        <color theme="9" tint="-0.499984740745262"/>
      </right>
      <top/>
      <bottom style="dotted">
        <color theme="9"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tted">
        <color theme="9" tint="-0.499984740745262"/>
      </left>
      <right style="thin">
        <color indexed="64"/>
      </right>
      <top style="thin">
        <color indexed="64"/>
      </top>
      <bottom/>
      <diagonal/>
    </border>
    <border>
      <left style="dotted">
        <color theme="9" tint="-0.499984740745262"/>
      </left>
      <right style="thin">
        <color indexed="64"/>
      </right>
      <top/>
      <bottom/>
      <diagonal/>
    </border>
    <border>
      <left style="dotted">
        <color theme="9" tint="-0.499984740745262"/>
      </left>
      <right style="thin">
        <color indexed="64"/>
      </right>
      <top/>
      <bottom style="thin">
        <color indexed="64"/>
      </bottom>
      <diagonal/>
    </border>
  </borders>
  <cellStyleXfs count="5">
    <xf numFmtId="0" fontId="0" fillId="0" borderId="0"/>
    <xf numFmtId="0" fontId="4" fillId="0" borderId="0"/>
    <xf numFmtId="0" fontId="5" fillId="0" borderId="0"/>
    <xf numFmtId="9" fontId="6" fillId="0" borderId="0" applyFont="0" applyFill="0" applyBorder="0" applyAlignment="0" applyProtection="0"/>
    <xf numFmtId="164" fontId="6" fillId="0" borderId="0" applyFont="0" applyFill="0" applyBorder="0" applyAlignment="0" applyProtection="0"/>
  </cellStyleXfs>
  <cellXfs count="214">
    <xf numFmtId="0" fontId="0" fillId="0" borderId="0" xfId="0"/>
    <xf numFmtId="0" fontId="1" fillId="2" borderId="0" xfId="0" applyFont="1" applyFill="1"/>
    <xf numFmtId="0" fontId="3" fillId="2" borderId="1" xfId="0" applyFont="1" applyFill="1" applyBorder="1" applyAlignment="1">
      <alignment horizontal="center" vertical="center" wrapText="1"/>
    </xf>
    <xf numFmtId="0" fontId="1" fillId="2" borderId="0" xfId="0" applyFont="1" applyFill="1" applyAlignment="1">
      <alignment wrapText="1"/>
    </xf>
    <xf numFmtId="0" fontId="1" fillId="3" borderId="1" xfId="0" applyFont="1" applyFill="1" applyBorder="1" applyAlignment="1">
      <alignment vertical="center" wrapText="1"/>
    </xf>
    <xf numFmtId="165"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left" vertical="center" wrapText="1"/>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0" xfId="0" applyFont="1" applyBorder="1" applyAlignment="1">
      <alignment horizontal="justify" vertical="center" wrapText="1"/>
    </xf>
    <xf numFmtId="0" fontId="1" fillId="0" borderId="1" xfId="0" applyFont="1" applyFill="1" applyBorder="1" applyAlignment="1">
      <alignment horizontal="justify" vertical="center" wrapText="1"/>
    </xf>
    <xf numFmtId="14" fontId="1" fillId="0" borderId="1" xfId="0" applyNumberFormat="1" applyFont="1" applyBorder="1" applyAlignment="1">
      <alignment horizontal="center" vertical="center" wrapText="1"/>
    </xf>
    <xf numFmtId="165" fontId="2"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1" xfId="0" applyFont="1" applyBorder="1" applyAlignment="1">
      <alignment horizontal="justify" vertical="top" wrapText="1"/>
    </xf>
    <xf numFmtId="0" fontId="1" fillId="2"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0" xfId="0" applyFont="1" applyBorder="1" applyAlignment="1">
      <alignment vertical="center" wrapText="1"/>
    </xf>
    <xf numFmtId="0" fontId="2" fillId="0" borderId="1" xfId="0" applyFont="1" applyBorder="1" applyAlignment="1">
      <alignment horizontal="justify" vertical="top" wrapText="1"/>
    </xf>
    <xf numFmtId="0" fontId="1" fillId="7" borderId="0" xfId="0" applyFont="1" applyFill="1" applyAlignment="1">
      <alignment wrapText="1"/>
    </xf>
    <xf numFmtId="0" fontId="1" fillId="7" borderId="0" xfId="0" applyFont="1" applyFill="1"/>
    <xf numFmtId="0" fontId="1" fillId="7" borderId="13" xfId="0" applyFont="1" applyFill="1" applyBorder="1"/>
    <xf numFmtId="0" fontId="1" fillId="7" borderId="1" xfId="0" applyFont="1" applyFill="1" applyBorder="1"/>
    <xf numFmtId="0" fontId="1" fillId="6" borderId="1" xfId="0" applyFont="1" applyFill="1" applyBorder="1"/>
    <xf numFmtId="0" fontId="1" fillId="7" borderId="1" xfId="0" applyFont="1" applyFill="1" applyBorder="1" applyAlignment="1">
      <alignment wrapText="1"/>
    </xf>
    <xf numFmtId="0" fontId="3" fillId="6" borderId="1" xfId="0" applyFont="1" applyFill="1" applyBorder="1" applyAlignment="1">
      <alignment horizontal="left" vertical="center"/>
    </xf>
    <xf numFmtId="0" fontId="3" fillId="6"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1" fontId="1" fillId="7" borderId="1" xfId="0" applyNumberFormat="1" applyFont="1" applyFill="1" applyBorder="1" applyAlignment="1">
      <alignment horizontal="center"/>
    </xf>
    <xf numFmtId="9" fontId="1" fillId="7" borderId="1" xfId="3" applyFont="1" applyFill="1" applyBorder="1" applyAlignment="1">
      <alignment horizontal="center"/>
    </xf>
    <xf numFmtId="9" fontId="1" fillId="2" borderId="0" xfId="3"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0" fontId="1" fillId="2" borderId="1" xfId="0" applyFont="1" applyFill="1" applyBorder="1" applyAlignment="1">
      <alignment vertical="center" wrapText="1"/>
    </xf>
    <xf numFmtId="0" fontId="1" fillId="6" borderId="1" xfId="0" applyFont="1" applyFill="1" applyBorder="1" applyAlignment="1">
      <alignment horizontal="center"/>
    </xf>
    <xf numFmtId="9" fontId="1" fillId="6" borderId="1" xfId="3" applyFont="1" applyFill="1" applyBorder="1" applyAlignment="1">
      <alignment horizontal="center"/>
    </xf>
    <xf numFmtId="9" fontId="1" fillId="2" borderId="0" xfId="0" applyNumberFormat="1" applyFont="1" applyFill="1"/>
    <xf numFmtId="0" fontId="1" fillId="6" borderId="1" xfId="0" applyFont="1" applyFill="1" applyBorder="1" applyAlignment="1"/>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7" borderId="1" xfId="0" applyFont="1" applyFill="1" applyBorder="1" applyAlignment="1">
      <alignment horizontal="center" vertical="center"/>
    </xf>
    <xf numFmtId="0" fontId="1" fillId="2" borderId="10" xfId="0" applyFont="1" applyFill="1" applyBorder="1" applyAlignment="1">
      <alignment horizontal="center" vertical="center" wrapText="1"/>
    </xf>
    <xf numFmtId="9" fontId="2" fillId="0" borderId="10" xfId="3" applyFont="1" applyFill="1" applyBorder="1" applyAlignment="1">
      <alignment horizontal="center" vertical="center"/>
    </xf>
    <xf numFmtId="9" fontId="2" fillId="0" borderId="1" xfId="3" applyFont="1" applyFill="1" applyBorder="1" applyAlignment="1">
      <alignment horizontal="center" vertical="center"/>
    </xf>
    <xf numFmtId="0" fontId="3" fillId="3" borderId="1" xfId="0" applyFont="1" applyFill="1" applyBorder="1" applyAlignment="1">
      <alignment horizontal="center" vertical="center" wrapText="1"/>
    </xf>
    <xf numFmtId="0" fontId="1" fillId="2" borderId="0" xfId="0" applyFont="1" applyFill="1" applyAlignment="1">
      <alignment horizontal="center"/>
    </xf>
    <xf numFmtId="9" fontId="2" fillId="0" borderId="1" xfId="3" applyFont="1" applyFill="1" applyBorder="1" applyAlignment="1">
      <alignment horizontal="center" vertical="center" wrapText="1"/>
    </xf>
    <xf numFmtId="0" fontId="1" fillId="7" borderId="0" xfId="0" applyFont="1" applyFill="1" applyBorder="1" applyAlignment="1">
      <alignment wrapText="1"/>
    </xf>
    <xf numFmtId="0" fontId="1" fillId="7" borderId="13" xfId="0" applyFont="1" applyFill="1" applyBorder="1" applyAlignment="1">
      <alignment wrapText="1"/>
    </xf>
    <xf numFmtId="0" fontId="1" fillId="7" borderId="8" xfId="0" applyFont="1" applyFill="1" applyBorder="1" applyAlignment="1">
      <alignment wrapText="1"/>
    </xf>
    <xf numFmtId="0" fontId="1" fillId="7" borderId="12" xfId="0" applyFont="1" applyFill="1" applyBorder="1" applyAlignment="1">
      <alignment wrapText="1"/>
    </xf>
    <xf numFmtId="0" fontId="1" fillId="7" borderId="0" xfId="0" applyFont="1" applyFill="1" applyAlignment="1">
      <alignment horizontal="center" wrapText="1"/>
    </xf>
    <xf numFmtId="9" fontId="2" fillId="9" borderId="1" xfId="3" applyFont="1" applyFill="1" applyBorder="1" applyAlignment="1">
      <alignment horizontal="center" vertical="center"/>
    </xf>
    <xf numFmtId="9" fontId="2" fillId="9" borderId="1" xfId="3" applyFont="1" applyFill="1" applyBorder="1" applyAlignment="1">
      <alignment horizontal="center" vertical="center" wrapText="1"/>
    </xf>
    <xf numFmtId="0" fontId="1" fillId="2" borderId="6" xfId="0" applyFont="1" applyFill="1" applyBorder="1" applyAlignment="1">
      <alignment vertical="center" wrapText="1"/>
    </xf>
    <xf numFmtId="9" fontId="1" fillId="9" borderId="1" xfId="3" applyFont="1" applyFill="1" applyBorder="1" applyAlignment="1">
      <alignment horizontal="center"/>
    </xf>
    <xf numFmtId="0" fontId="3"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7" borderId="1" xfId="0" applyFont="1" applyFill="1" applyBorder="1" applyAlignment="1">
      <alignment horizontal="center" vertical="center"/>
    </xf>
    <xf numFmtId="0" fontId="3" fillId="7" borderId="0" xfId="0" applyFont="1" applyFill="1" applyBorder="1" applyAlignment="1">
      <alignment vertical="center"/>
    </xf>
    <xf numFmtId="9" fontId="3" fillId="7" borderId="0" xfId="3" applyFont="1" applyFill="1" applyBorder="1" applyAlignment="1">
      <alignment vertical="center"/>
    </xf>
    <xf numFmtId="0" fontId="3" fillId="7" borderId="13" xfId="0" applyFont="1" applyFill="1" applyBorder="1" applyAlignment="1">
      <alignment vertical="center"/>
    </xf>
    <xf numFmtId="0" fontId="1" fillId="0" borderId="0" xfId="0" applyFont="1"/>
    <xf numFmtId="0" fontId="3" fillId="7" borderId="14" xfId="0" applyFont="1" applyFill="1" applyBorder="1" applyAlignment="1">
      <alignment horizontal="left" vertical="center"/>
    </xf>
    <xf numFmtId="0" fontId="1" fillId="7" borderId="0" xfId="0" applyFont="1" applyFill="1" applyBorder="1"/>
    <xf numFmtId="0" fontId="7" fillId="7" borderId="0" xfId="0" applyFont="1" applyFill="1" applyBorder="1" applyAlignment="1">
      <alignment vertical="center" wrapText="1"/>
    </xf>
    <xf numFmtId="9" fontId="1" fillId="7" borderId="0" xfId="3" applyFont="1" applyFill="1" applyBorder="1" applyAlignment="1">
      <alignment wrapText="1"/>
    </xf>
    <xf numFmtId="0" fontId="1" fillId="7" borderId="14" xfId="0" applyFont="1" applyFill="1" applyBorder="1" applyAlignment="1"/>
    <xf numFmtId="0" fontId="1" fillId="7" borderId="0" xfId="0" applyFont="1" applyFill="1" applyBorder="1" applyAlignment="1"/>
    <xf numFmtId="0" fontId="1" fillId="7" borderId="14" xfId="0" applyFont="1" applyFill="1" applyBorder="1" applyAlignment="1">
      <alignment horizontal="left" vertical="center"/>
    </xf>
    <xf numFmtId="0" fontId="1" fillId="7" borderId="0" xfId="0" applyFont="1" applyFill="1" applyBorder="1" applyAlignment="1">
      <alignment horizontal="left" vertical="center"/>
    </xf>
    <xf numFmtId="0" fontId="3" fillId="7" borderId="23" xfId="0" applyFont="1" applyFill="1" applyBorder="1" applyAlignment="1">
      <alignment horizontal="center" vertical="center"/>
    </xf>
    <xf numFmtId="0" fontId="9" fillId="2"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2" fillId="0" borderId="24" xfId="0" applyFont="1" applyFill="1" applyBorder="1" applyAlignment="1">
      <alignment horizontal="left" vertical="center" wrapText="1"/>
    </xf>
    <xf numFmtId="9" fontId="2" fillId="11" borderId="1" xfId="3" applyFont="1" applyFill="1" applyBorder="1" applyAlignment="1">
      <alignment horizontal="center" vertical="center"/>
    </xf>
    <xf numFmtId="0" fontId="1" fillId="0" borderId="24" xfId="0" applyFont="1" applyBorder="1" applyAlignment="1">
      <alignment horizontal="left" vertical="center" wrapText="1"/>
    </xf>
    <xf numFmtId="14" fontId="1" fillId="0" borderId="1" xfId="0" applyNumberFormat="1" applyFont="1" applyFill="1" applyBorder="1" applyAlignment="1">
      <alignment horizontal="justify" vertical="center" wrapText="1"/>
    </xf>
    <xf numFmtId="0" fontId="1" fillId="3" borderId="23" xfId="0" applyFont="1" applyFill="1" applyBorder="1" applyAlignment="1">
      <alignment vertical="center" wrapText="1"/>
    </xf>
    <xf numFmtId="0" fontId="2" fillId="2" borderId="24" xfId="0" applyFont="1" applyFill="1" applyBorder="1" applyAlignment="1">
      <alignment horizontal="left" vertical="center" wrapText="1"/>
    </xf>
    <xf numFmtId="0" fontId="1" fillId="3" borderId="25" xfId="0" applyFont="1" applyFill="1" applyBorder="1" applyAlignment="1">
      <alignment vertical="center" wrapText="1"/>
    </xf>
    <xf numFmtId="0" fontId="9" fillId="2" borderId="26" xfId="0" applyFont="1" applyFill="1" applyBorder="1" applyAlignment="1">
      <alignment horizontal="center" vertical="center" wrapText="1"/>
    </xf>
    <xf numFmtId="0" fontId="1" fillId="2" borderId="26" xfId="0" applyFont="1" applyFill="1" applyBorder="1" applyAlignment="1">
      <alignment horizontal="justify" vertical="center" wrapText="1"/>
    </xf>
    <xf numFmtId="165" fontId="2" fillId="2" borderId="26" xfId="0" applyNumberFormat="1" applyFont="1" applyFill="1" applyBorder="1" applyAlignment="1">
      <alignment horizontal="center" vertical="center"/>
    </xf>
    <xf numFmtId="165" fontId="2" fillId="2" borderId="26" xfId="0" applyNumberFormat="1"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7" borderId="6" xfId="0" applyFont="1" applyFill="1" applyBorder="1" applyAlignment="1">
      <alignment horizontal="center" vertical="center"/>
    </xf>
    <xf numFmtId="0" fontId="1" fillId="7" borderId="6" xfId="0" applyFont="1" applyFill="1" applyBorder="1" applyAlignment="1">
      <alignment horizontal="center" vertical="center"/>
    </xf>
    <xf numFmtId="9" fontId="1" fillId="7" borderId="6" xfId="3" applyFont="1" applyFill="1" applyBorder="1" applyAlignment="1">
      <alignment horizontal="center" vertical="center"/>
    </xf>
    <xf numFmtId="0" fontId="1" fillId="0" borderId="0" xfId="0" applyFont="1" applyAlignment="1">
      <alignment horizontal="center" vertical="center"/>
    </xf>
    <xf numFmtId="9" fontId="1" fillId="0" borderId="0" xfId="3" applyFont="1"/>
    <xf numFmtId="2" fontId="1" fillId="0" borderId="0" xfId="0" applyNumberFormat="1" applyFont="1"/>
    <xf numFmtId="0" fontId="3" fillId="5" borderId="0"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horizontal="left" vertical="center"/>
    </xf>
    <xf numFmtId="0" fontId="1" fillId="5" borderId="0" xfId="0" applyFont="1" applyFill="1" applyBorder="1"/>
    <xf numFmtId="0" fontId="7" fillId="5" borderId="0" xfId="0" applyFont="1" applyFill="1" applyBorder="1" applyAlignment="1">
      <alignment vertical="center" wrapText="1"/>
    </xf>
    <xf numFmtId="0" fontId="1" fillId="5" borderId="0" xfId="0" applyFont="1" applyFill="1" applyBorder="1" applyAlignment="1">
      <alignment wrapText="1"/>
    </xf>
    <xf numFmtId="0" fontId="1" fillId="5" borderId="13" xfId="0" applyFont="1" applyFill="1" applyBorder="1" applyAlignment="1">
      <alignment wrapText="1"/>
    </xf>
    <xf numFmtId="0" fontId="1" fillId="5" borderId="14" xfId="0" applyFont="1" applyFill="1" applyBorder="1" applyAlignment="1"/>
    <xf numFmtId="0" fontId="1" fillId="5" borderId="0" xfId="0" applyFont="1" applyFill="1" applyBorder="1" applyAlignment="1"/>
    <xf numFmtId="0" fontId="1" fillId="3" borderId="1" xfId="0" applyFont="1" applyFill="1" applyBorder="1" applyAlignment="1">
      <alignment horizontal="left" vertical="center" wrapText="1"/>
    </xf>
    <xf numFmtId="165" fontId="2" fillId="2" borderId="12" xfId="0" applyNumberFormat="1" applyFont="1" applyFill="1" applyBorder="1" applyAlignment="1">
      <alignment horizontal="center" vertical="center"/>
    </xf>
    <xf numFmtId="0" fontId="1" fillId="0" borderId="1" xfId="0" applyFont="1" applyBorder="1" applyAlignment="1">
      <alignment vertical="center" wrapText="1"/>
    </xf>
    <xf numFmtId="165" fontId="2" fillId="2" borderId="10" xfId="0" applyNumberFormat="1" applyFont="1" applyFill="1" applyBorder="1" applyAlignment="1">
      <alignment horizontal="center" vertical="center" wrapText="1"/>
    </xf>
    <xf numFmtId="165" fontId="2" fillId="2" borderId="10" xfId="0" applyNumberFormat="1" applyFont="1" applyFill="1" applyBorder="1" applyAlignment="1">
      <alignment horizontal="center" vertical="center"/>
    </xf>
    <xf numFmtId="0" fontId="1" fillId="3" borderId="10" xfId="0" applyFont="1" applyFill="1" applyBorder="1" applyAlignment="1">
      <alignment horizontal="left" vertical="center" wrapText="1"/>
    </xf>
    <xf numFmtId="165" fontId="2" fillId="2" borderId="9"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1" fontId="2" fillId="7" borderId="1" xfId="0" applyNumberFormat="1" applyFont="1" applyFill="1" applyBorder="1" applyAlignment="1">
      <alignment horizontal="center" vertical="center"/>
    </xf>
    <xf numFmtId="9" fontId="1" fillId="7" borderId="1" xfId="3" applyFont="1" applyFill="1" applyBorder="1" applyAlignment="1">
      <alignment horizontal="center" vertical="center"/>
    </xf>
    <xf numFmtId="0" fontId="1" fillId="0" borderId="0" xfId="0" applyFont="1" applyBorder="1"/>
    <xf numFmtId="0" fontId="1" fillId="2" borderId="0" xfId="0" applyFont="1" applyFill="1" applyAlignment="1"/>
    <xf numFmtId="0" fontId="7" fillId="7" borderId="8" xfId="0" applyFont="1" applyFill="1" applyBorder="1" applyAlignment="1">
      <alignment vertical="center" wrapText="1"/>
    </xf>
    <xf numFmtId="9" fontId="1" fillId="9" borderId="1" xfId="3" applyFont="1" applyFill="1" applyBorder="1" applyAlignment="1">
      <alignment horizontal="center" vertical="center" wrapText="1"/>
    </xf>
    <xf numFmtId="9" fontId="1" fillId="8" borderId="10" xfId="3" applyFont="1" applyFill="1" applyBorder="1" applyAlignment="1">
      <alignment horizontal="center" vertical="center" wrapText="1"/>
    </xf>
    <xf numFmtId="0" fontId="1" fillId="0" borderId="1" xfId="0" applyFont="1" applyFill="1" applyBorder="1" applyAlignment="1">
      <alignment vertical="center" wrapText="1"/>
    </xf>
    <xf numFmtId="165" fontId="1" fillId="2" borderId="1" xfId="0" applyNumberFormat="1" applyFont="1" applyFill="1" applyBorder="1" applyAlignment="1">
      <alignment horizontal="center" vertical="center" wrapText="1"/>
    </xf>
    <xf numFmtId="0" fontId="7" fillId="4" borderId="0" xfId="0" applyFont="1" applyFill="1" applyBorder="1" applyAlignment="1">
      <alignment vertical="center" wrapText="1"/>
    </xf>
    <xf numFmtId="0" fontId="1" fillId="4" borderId="0" xfId="0" applyFont="1" applyFill="1" applyBorder="1" applyAlignment="1">
      <alignment wrapText="1"/>
    </xf>
    <xf numFmtId="9" fontId="1" fillId="4" borderId="0" xfId="3" applyFont="1" applyFill="1" applyBorder="1" applyAlignment="1">
      <alignment wrapText="1"/>
    </xf>
    <xf numFmtId="9" fontId="1" fillId="7" borderId="8" xfId="3" applyFont="1" applyFill="1" applyBorder="1" applyAlignment="1">
      <alignment wrapText="1"/>
    </xf>
    <xf numFmtId="9" fontId="1" fillId="0" borderId="1" xfId="3"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7" borderId="0" xfId="0" applyFont="1" applyFill="1" applyAlignment="1">
      <alignment horizontal="center" vertical="center"/>
    </xf>
    <xf numFmtId="0" fontId="1" fillId="7" borderId="1" xfId="0"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9" fontId="2" fillId="9" borderId="6" xfId="3" applyNumberFormat="1" applyFont="1" applyFill="1" applyBorder="1" applyAlignment="1">
      <alignment horizontal="center" vertical="center"/>
    </xf>
    <xf numFmtId="0" fontId="1" fillId="2" borderId="1" xfId="0" applyFont="1" applyFill="1" applyBorder="1" applyAlignment="1">
      <alignment vertical="top" wrapText="1"/>
    </xf>
    <xf numFmtId="9" fontId="2" fillId="9" borderId="6" xfId="3" applyFont="1" applyFill="1" applyBorder="1" applyAlignment="1">
      <alignment horizontal="center" vertical="center"/>
    </xf>
    <xf numFmtId="9" fontId="1" fillId="10" borderId="1" xfId="0" applyNumberFormat="1" applyFont="1" applyFill="1" applyBorder="1" applyAlignment="1">
      <alignment horizontal="center" vertical="center" wrapText="1"/>
    </xf>
    <xf numFmtId="9" fontId="2" fillId="0" borderId="6" xfId="3" applyFont="1" applyFill="1" applyBorder="1" applyAlignment="1">
      <alignment vertical="center"/>
    </xf>
    <xf numFmtId="0" fontId="9" fillId="2" borderId="7" xfId="0" applyFont="1" applyFill="1" applyBorder="1" applyAlignment="1">
      <alignment horizontal="center" vertical="center" wrapText="1"/>
    </xf>
    <xf numFmtId="9" fontId="2" fillId="8" borderId="6" xfId="3" applyFont="1" applyFill="1" applyBorder="1" applyAlignment="1">
      <alignment horizontal="center" vertical="center"/>
    </xf>
    <xf numFmtId="0" fontId="9" fillId="2" borderId="3" xfId="0" applyFont="1" applyFill="1" applyBorder="1" applyAlignment="1">
      <alignment horizontal="center" vertical="center" wrapText="1"/>
    </xf>
    <xf numFmtId="9" fontId="2" fillId="10" borderId="6" xfId="3" applyFont="1" applyFill="1" applyBorder="1" applyAlignment="1">
      <alignment horizontal="center" vertical="center"/>
    </xf>
    <xf numFmtId="0" fontId="9" fillId="2" borderId="2" xfId="0" applyFont="1" applyFill="1" applyBorder="1" applyAlignment="1">
      <alignment horizontal="center" vertical="center" wrapText="1"/>
    </xf>
    <xf numFmtId="9" fontId="2" fillId="0" borderId="6" xfId="3" applyFont="1" applyFill="1" applyBorder="1" applyAlignment="1">
      <alignment horizontal="center" vertical="center"/>
    </xf>
    <xf numFmtId="0" fontId="2" fillId="0" borderId="1" xfId="0" applyFont="1" applyBorder="1" applyAlignment="1">
      <alignment horizontal="justify" vertical="center" wrapText="1"/>
    </xf>
    <xf numFmtId="164" fontId="1" fillId="0" borderId="0" xfId="4" applyFont="1"/>
    <xf numFmtId="0" fontId="3" fillId="0" borderId="0" xfId="0" applyFont="1" applyBorder="1"/>
    <xf numFmtId="0" fontId="3" fillId="0" borderId="0" xfId="0" applyFont="1"/>
    <xf numFmtId="0" fontId="3" fillId="0" borderId="0" xfId="0" applyFont="1" applyAlignment="1">
      <alignment horizontal="left"/>
    </xf>
    <xf numFmtId="0" fontId="3" fillId="7" borderId="1" xfId="0" applyFont="1" applyFill="1" applyBorder="1" applyAlignment="1">
      <alignment horizontal="left" vertical="center"/>
    </xf>
    <xf numFmtId="0" fontId="3" fillId="6" borderId="1" xfId="0" applyFont="1" applyFill="1" applyBorder="1" applyAlignment="1">
      <alignment horizontal="center" vertical="center" wrapText="1"/>
    </xf>
    <xf numFmtId="0" fontId="1" fillId="0" borderId="1" xfId="0" applyFont="1" applyBorder="1" applyAlignment="1">
      <alignment vertical="top"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3" fillId="9" borderId="1" xfId="3" applyFont="1" applyFill="1" applyBorder="1" applyAlignment="1">
      <alignment horizontal="center" vertical="center" wrapText="1"/>
    </xf>
    <xf numFmtId="0" fontId="1" fillId="0" borderId="1" xfId="0" applyFont="1" applyBorder="1"/>
    <xf numFmtId="0" fontId="1" fillId="8" borderId="1" xfId="0" applyFont="1" applyFill="1" applyBorder="1" applyAlignment="1">
      <alignment horizontal="center"/>
    </xf>
    <xf numFmtId="9" fontId="1" fillId="10" borderId="1" xfId="0" applyNumberFormat="1" applyFont="1" applyFill="1" applyBorder="1" applyAlignment="1">
      <alignment horizontal="center"/>
    </xf>
    <xf numFmtId="9" fontId="8" fillId="9" borderId="1" xfId="3" applyFont="1" applyFill="1" applyBorder="1" applyAlignment="1">
      <alignment horizontal="center" vertical="center" wrapText="1"/>
    </xf>
    <xf numFmtId="9" fontId="1" fillId="8" borderId="1" xfId="3" applyFont="1" applyFill="1" applyBorder="1" applyAlignment="1">
      <alignment horizontal="center" vertical="center" wrapText="1"/>
    </xf>
    <xf numFmtId="0" fontId="3" fillId="7" borderId="1" xfId="0" applyFont="1" applyFill="1" applyBorder="1" applyAlignment="1">
      <alignment horizontal="center" vertical="center"/>
    </xf>
    <xf numFmtId="17" fontId="3" fillId="7" borderId="15" xfId="0" applyNumberFormat="1" applyFont="1" applyFill="1" applyBorder="1" applyAlignment="1">
      <alignment horizontal="center" vertical="center"/>
    </xf>
    <xf numFmtId="0" fontId="3" fillId="7" borderId="16" xfId="0" applyFont="1" applyFill="1" applyBorder="1" applyAlignment="1">
      <alignment horizontal="center" vertical="center"/>
    </xf>
    <xf numFmtId="0" fontId="3" fillId="7" borderId="9" xfId="0" applyFont="1" applyFill="1" applyBorder="1" applyAlignment="1">
      <alignment horizontal="center" vertical="center"/>
    </xf>
    <xf numFmtId="0" fontId="1" fillId="0" borderId="1" xfId="0" applyFont="1" applyBorder="1" applyAlignment="1">
      <alignment horizontal="left" vertical="top" wrapText="1"/>
    </xf>
    <xf numFmtId="0" fontId="1" fillId="3" borderId="23" xfId="0" applyFont="1" applyFill="1" applyBorder="1" applyAlignment="1">
      <alignment vertical="center" wrapText="1"/>
    </xf>
    <xf numFmtId="0" fontId="1" fillId="3" borderId="23" xfId="0" applyFont="1" applyFill="1" applyBorder="1" applyAlignment="1"/>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1" xfId="0" applyFont="1" applyFill="1" applyBorder="1" applyAlignment="1">
      <alignment vertical="center"/>
    </xf>
    <xf numFmtId="0" fontId="8" fillId="12" borderId="1" xfId="0" applyFont="1" applyFill="1" applyBorder="1" applyAlignment="1">
      <alignment horizontal="center" vertical="center" wrapText="1"/>
    </xf>
    <xf numFmtId="0" fontId="3" fillId="7" borderId="24" xfId="0" applyFont="1" applyFill="1" applyBorder="1" applyAlignment="1">
      <alignment horizontal="center" vertical="center"/>
    </xf>
    <xf numFmtId="9" fontId="3" fillId="7" borderId="10" xfId="3" applyFont="1" applyFill="1" applyBorder="1" applyAlignment="1">
      <alignment horizontal="center" vertical="center" wrapText="1"/>
    </xf>
    <xf numFmtId="9" fontId="3" fillId="7" borderId="6" xfId="3"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3" fillId="5" borderId="14" xfId="0" applyFont="1" applyFill="1" applyBorder="1" applyAlignment="1">
      <alignment horizontal="center" vertical="center"/>
    </xf>
    <xf numFmtId="0" fontId="3" fillId="5" borderId="0"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xf>
    <xf numFmtId="0" fontId="3" fillId="7" borderId="6" xfId="0" applyFont="1" applyFill="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xf numFmtId="0" fontId="1" fillId="0" borderId="10" xfId="0" applyFont="1" applyBorder="1" applyAlignment="1">
      <alignment horizontal="center" vertical="top" wrapText="1"/>
    </xf>
    <xf numFmtId="0" fontId="1" fillId="0" borderId="6" xfId="0" applyFont="1" applyBorder="1" applyAlignment="1">
      <alignment horizontal="center" vertical="top" wrapText="1"/>
    </xf>
    <xf numFmtId="0" fontId="1" fillId="3" borderId="17" xfId="0" applyFont="1" applyFill="1" applyBorder="1" applyAlignment="1">
      <alignment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7" borderId="10"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0" fillId="12" borderId="1"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cellXfs>
  <cellStyles count="5">
    <cellStyle name="Millares" xfId="4" builtinId="3"/>
    <cellStyle name="Normal" xfId="0" builtinId="0"/>
    <cellStyle name="Normal 2 14"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28575</xdr:colOff>
      <xdr:row>1</xdr:row>
      <xdr:rowOff>38100</xdr:rowOff>
    </xdr:from>
    <xdr:to>
      <xdr:col>4</xdr:col>
      <xdr:colOff>1209675</xdr:colOff>
      <xdr:row>4</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6450" y="38100"/>
          <a:ext cx="1181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xdr:row>
      <xdr:rowOff>84402</xdr:rowOff>
    </xdr:from>
    <xdr:to>
      <xdr:col>9</xdr:col>
      <xdr:colOff>1774030</xdr:colOff>
      <xdr:row>5</xdr:row>
      <xdr:rowOff>426413</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3925" y="274902"/>
          <a:ext cx="1574005" cy="1104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645063</xdr:colOff>
      <xdr:row>0</xdr:row>
      <xdr:rowOff>148503</xdr:rowOff>
    </xdr:from>
    <xdr:to>
      <xdr:col>9</xdr:col>
      <xdr:colOff>3020218</xdr:colOff>
      <xdr:row>5</xdr:row>
      <xdr:rowOff>189502</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1313" y="148503"/>
          <a:ext cx="1975105" cy="1141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1459176</xdr:colOff>
      <xdr:row>0</xdr:row>
      <xdr:rowOff>161502</xdr:rowOff>
    </xdr:from>
    <xdr:to>
      <xdr:col>10</xdr:col>
      <xdr:colOff>2794001</xdr:colOff>
      <xdr:row>5</xdr:row>
      <xdr:rowOff>59532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82759" y="161502"/>
          <a:ext cx="1334825" cy="850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1459176</xdr:colOff>
      <xdr:row>0</xdr:row>
      <xdr:rowOff>161502</xdr:rowOff>
    </xdr:from>
    <xdr:to>
      <xdr:col>10</xdr:col>
      <xdr:colOff>2794001</xdr:colOff>
      <xdr:row>5</xdr:row>
      <xdr:rowOff>59532</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37326" y="161502"/>
          <a:ext cx="1334825" cy="974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
  <sheetViews>
    <sheetView showGridLines="0" tabSelected="1" workbookViewId="0">
      <selection activeCell="E15" sqref="E15"/>
    </sheetView>
  </sheetViews>
  <sheetFormatPr baseColWidth="10" defaultRowHeight="16.5" x14ac:dyDescent="0.3"/>
  <cols>
    <col min="1" max="1" width="64" style="66" customWidth="1"/>
    <col min="2" max="2" width="24.85546875" style="66" customWidth="1"/>
    <col min="3" max="3" width="22.5703125" style="66" customWidth="1"/>
    <col min="4" max="4" width="19.28515625" style="66" customWidth="1"/>
    <col min="5" max="5" width="18.28515625" style="66" bestFit="1" customWidth="1"/>
    <col min="6" max="6" width="16.140625" style="66" customWidth="1"/>
    <col min="7" max="7" width="20.42578125" style="66" customWidth="1"/>
    <col min="8" max="9" width="11.42578125" style="66"/>
    <col min="10" max="10" width="33.42578125" style="66" bestFit="1" customWidth="1"/>
    <col min="11" max="16384" width="11.42578125" style="66"/>
  </cols>
  <sheetData>
    <row r="2" spans="1:10" x14ac:dyDescent="0.3">
      <c r="A2" s="145" t="s">
        <v>64</v>
      </c>
      <c r="B2" s="145" t="s">
        <v>29</v>
      </c>
    </row>
    <row r="3" spans="1:10" x14ac:dyDescent="0.3">
      <c r="A3" s="146" t="s">
        <v>65</v>
      </c>
      <c r="B3" s="147">
        <v>2018</v>
      </c>
    </row>
    <row r="4" spans="1:10" x14ac:dyDescent="0.3">
      <c r="A4" s="146" t="s">
        <v>66</v>
      </c>
      <c r="B4" s="147" t="s">
        <v>275</v>
      </c>
    </row>
    <row r="6" spans="1:10" x14ac:dyDescent="0.3">
      <c r="A6" s="159" t="s">
        <v>117</v>
      </c>
      <c r="B6" s="159"/>
      <c r="C6" s="159"/>
      <c r="D6" s="159"/>
      <c r="E6" s="159"/>
    </row>
    <row r="7" spans="1:10" x14ac:dyDescent="0.3">
      <c r="A7" s="148" t="s">
        <v>67</v>
      </c>
      <c r="B7" s="160" t="s">
        <v>302</v>
      </c>
      <c r="C7" s="161"/>
      <c r="D7" s="161"/>
      <c r="E7" s="162"/>
    </row>
    <row r="8" spans="1:10" ht="57" x14ac:dyDescent="0.3">
      <c r="A8" s="149" t="s">
        <v>68</v>
      </c>
      <c r="B8" s="149" t="s">
        <v>148</v>
      </c>
      <c r="C8" s="149" t="s">
        <v>13</v>
      </c>
      <c r="D8" s="149" t="s">
        <v>61</v>
      </c>
      <c r="E8" s="149" t="s">
        <v>118</v>
      </c>
    </row>
    <row r="9" spans="1:10" ht="33" x14ac:dyDescent="0.3">
      <c r="A9" s="150" t="s">
        <v>22</v>
      </c>
      <c r="B9" s="40">
        <f>+'Gestion del Riesgo'!G21</f>
        <v>3</v>
      </c>
      <c r="C9" s="40">
        <f>+'Gestion del Riesgo'!H21</f>
        <v>3</v>
      </c>
      <c r="D9" s="40" t="s">
        <v>53</v>
      </c>
      <c r="E9" s="118">
        <f>+'Gestion del Riesgo'!I21</f>
        <v>1</v>
      </c>
    </row>
    <row r="10" spans="1:10" x14ac:dyDescent="0.3">
      <c r="A10" s="150" t="s">
        <v>72</v>
      </c>
      <c r="B10" s="151">
        <f>+'Racionalización trámites'!G18</f>
        <v>1</v>
      </c>
      <c r="C10" s="151">
        <f>+'Racionalización trámites'!H18</f>
        <v>1</v>
      </c>
      <c r="D10" s="40" t="s">
        <v>53</v>
      </c>
      <c r="E10" s="118">
        <f>+'Racionalización trámites'!I18</f>
        <v>1</v>
      </c>
    </row>
    <row r="11" spans="1:10" x14ac:dyDescent="0.3">
      <c r="A11" s="150" t="s">
        <v>74</v>
      </c>
      <c r="B11" s="40">
        <f>+'Atención al ciudadano'!G19</f>
        <v>5</v>
      </c>
      <c r="C11" s="40">
        <f>+'Atención al ciudadano'!H19</f>
        <v>3</v>
      </c>
      <c r="D11" s="40">
        <v>2</v>
      </c>
      <c r="E11" s="118">
        <f>+'Atención al ciudadano'!I19</f>
        <v>0.8</v>
      </c>
      <c r="G11" s="66" t="s">
        <v>53</v>
      </c>
    </row>
    <row r="12" spans="1:10" x14ac:dyDescent="0.3">
      <c r="A12" s="150" t="s">
        <v>75</v>
      </c>
      <c r="B12" s="151">
        <f>+'Rendición de cuentas'!G21</f>
        <v>7</v>
      </c>
      <c r="C12" s="151">
        <f>+'Rendición de cuentas'!H21</f>
        <v>7</v>
      </c>
      <c r="D12" s="40" t="s">
        <v>53</v>
      </c>
      <c r="E12" s="118">
        <f>+'Rendición de cuentas'!I21</f>
        <v>1</v>
      </c>
    </row>
    <row r="13" spans="1:10" x14ac:dyDescent="0.3">
      <c r="A13" s="8" t="s">
        <v>20</v>
      </c>
      <c r="B13" s="40">
        <f>+Transparencia!H21</f>
        <v>9</v>
      </c>
      <c r="C13" s="40">
        <f>+Transparencia!I21</f>
        <v>5</v>
      </c>
      <c r="D13" s="40">
        <v>4</v>
      </c>
      <c r="E13" s="118">
        <f>+Transparencia!J21</f>
        <v>0.85000000000000009</v>
      </c>
    </row>
    <row r="14" spans="1:10" x14ac:dyDescent="0.3">
      <c r="A14" s="8" t="s">
        <v>266</v>
      </c>
      <c r="B14" s="40">
        <v>0</v>
      </c>
      <c r="C14" s="40">
        <v>0</v>
      </c>
      <c r="D14" s="152" t="s">
        <v>53</v>
      </c>
      <c r="E14" s="126" t="s">
        <v>285</v>
      </c>
    </row>
    <row r="15" spans="1:10" x14ac:dyDescent="0.3">
      <c r="A15" s="58" t="s">
        <v>62</v>
      </c>
      <c r="B15" s="42">
        <f>SUM(B9:B14)</f>
        <v>25</v>
      </c>
      <c r="C15" s="42">
        <f>SUM(C9:C14)</f>
        <v>19</v>
      </c>
      <c r="D15" s="42">
        <f>SUM(D9:D14)</f>
        <v>6</v>
      </c>
      <c r="E15" s="153">
        <f>AVERAGE(E9:E14)</f>
        <v>0.93</v>
      </c>
    </row>
    <row r="16" spans="1:10" x14ac:dyDescent="0.3">
      <c r="J16" s="144"/>
    </row>
    <row r="18" spans="1:4" x14ac:dyDescent="0.3">
      <c r="A18" s="154" t="s">
        <v>55</v>
      </c>
      <c r="B18" s="154" t="s">
        <v>76</v>
      </c>
      <c r="C18" s="155" t="s">
        <v>56</v>
      </c>
    </row>
    <row r="19" spans="1:4" x14ac:dyDescent="0.3">
      <c r="A19" s="154" t="s">
        <v>57</v>
      </c>
      <c r="B19" s="154" t="s">
        <v>77</v>
      </c>
      <c r="C19" s="156" t="s">
        <v>58</v>
      </c>
    </row>
    <row r="20" spans="1:4" x14ac:dyDescent="0.3">
      <c r="A20" s="154" t="s">
        <v>59</v>
      </c>
      <c r="B20" s="154" t="s">
        <v>78</v>
      </c>
      <c r="C20" s="157" t="s">
        <v>60</v>
      </c>
    </row>
    <row r="23" spans="1:4" ht="66.75" customHeight="1" x14ac:dyDescent="0.3">
      <c r="A23" s="163" t="s">
        <v>119</v>
      </c>
      <c r="B23" s="163"/>
      <c r="C23" s="163"/>
      <c r="D23" s="163"/>
    </row>
  </sheetData>
  <mergeCells count="3">
    <mergeCell ref="A6:E6"/>
    <mergeCell ref="B7:E7"/>
    <mergeCell ref="A23:D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80" zoomScaleNormal="80" workbookViewId="0">
      <selection activeCell="G9" sqref="G9:H9"/>
    </sheetView>
  </sheetViews>
  <sheetFormatPr baseColWidth="10" defaultRowHeight="16.5" x14ac:dyDescent="0.3"/>
  <cols>
    <col min="1" max="1" width="25" style="66" customWidth="1"/>
    <col min="2" max="2" width="6.5703125" style="66" customWidth="1"/>
    <col min="3" max="3" width="41.28515625" style="66" customWidth="1"/>
    <col min="4" max="4" width="49.85546875" style="66" customWidth="1"/>
    <col min="5" max="5" width="48.85546875" style="66" customWidth="1"/>
    <col min="6" max="6" width="16.5703125" style="66" customWidth="1"/>
    <col min="7" max="7" width="17.140625" style="66" customWidth="1"/>
    <col min="8" max="8" width="16.140625" style="66" customWidth="1"/>
    <col min="9" max="9" width="11.5703125" style="94" bestFit="1" customWidth="1"/>
    <col min="10" max="10" width="51.5703125" style="66" customWidth="1"/>
    <col min="11" max="16384" width="11.42578125" style="66"/>
  </cols>
  <sheetData>
    <row r="1" spans="1:10" x14ac:dyDescent="0.3">
      <c r="A1" s="172" t="s">
        <v>79</v>
      </c>
      <c r="B1" s="173"/>
      <c r="C1" s="173"/>
      <c r="D1" s="173"/>
      <c r="E1" s="173"/>
      <c r="F1" s="173"/>
      <c r="G1" s="63"/>
      <c r="H1" s="63"/>
      <c r="I1" s="64"/>
      <c r="J1" s="65"/>
    </row>
    <row r="2" spans="1:10" x14ac:dyDescent="0.3">
      <c r="A2" s="172"/>
      <c r="B2" s="173"/>
      <c r="C2" s="173"/>
      <c r="D2" s="173"/>
      <c r="E2" s="173"/>
      <c r="F2" s="173"/>
      <c r="G2" s="63"/>
      <c r="H2" s="63"/>
      <c r="I2" s="64"/>
      <c r="J2" s="65"/>
    </row>
    <row r="3" spans="1:10" x14ac:dyDescent="0.3">
      <c r="A3" s="67" t="s">
        <v>123</v>
      </c>
      <c r="B3" s="68"/>
      <c r="C3" s="68"/>
      <c r="D3" s="69"/>
      <c r="E3" s="69"/>
      <c r="F3" s="69"/>
      <c r="G3" s="49"/>
      <c r="H3" s="49"/>
      <c r="I3" s="70"/>
      <c r="J3" s="50"/>
    </row>
    <row r="4" spans="1:10" x14ac:dyDescent="0.3">
      <c r="A4" s="71" t="s">
        <v>21</v>
      </c>
      <c r="B4" s="72"/>
      <c r="C4" s="72"/>
      <c r="D4" s="69"/>
      <c r="E4" s="69"/>
      <c r="F4" s="69"/>
      <c r="G4" s="49"/>
      <c r="H4" s="49"/>
      <c r="I4" s="70"/>
      <c r="J4" s="50"/>
    </row>
    <row r="5" spans="1:10" x14ac:dyDescent="0.3">
      <c r="A5" s="71" t="s">
        <v>80</v>
      </c>
      <c r="B5" s="72"/>
      <c r="C5" s="72"/>
      <c r="D5" s="69"/>
      <c r="E5" s="69"/>
      <c r="F5" s="69"/>
      <c r="G5" s="49"/>
      <c r="H5" s="49"/>
      <c r="I5" s="70"/>
      <c r="J5" s="50"/>
    </row>
    <row r="6" spans="1:10" ht="17.25" thickBot="1" x14ac:dyDescent="0.35">
      <c r="A6" s="73" t="s">
        <v>276</v>
      </c>
      <c r="B6" s="74"/>
      <c r="C6" s="74"/>
      <c r="D6" s="69"/>
      <c r="E6" s="69"/>
      <c r="F6" s="69"/>
      <c r="G6" s="49"/>
      <c r="H6" s="49"/>
      <c r="I6" s="70"/>
      <c r="J6" s="50"/>
    </row>
    <row r="7" spans="1:10" x14ac:dyDescent="0.3">
      <c r="A7" s="166" t="s">
        <v>149</v>
      </c>
      <c r="B7" s="167"/>
      <c r="C7" s="167"/>
      <c r="D7" s="167"/>
      <c r="E7" s="167"/>
      <c r="F7" s="167"/>
      <c r="G7" s="167"/>
      <c r="H7" s="167"/>
      <c r="I7" s="167"/>
      <c r="J7" s="168"/>
    </row>
    <row r="8" spans="1:10" x14ac:dyDescent="0.3">
      <c r="A8" s="169"/>
      <c r="B8" s="170"/>
      <c r="C8" s="170"/>
      <c r="D8" s="170"/>
      <c r="E8" s="170"/>
      <c r="F8" s="170"/>
      <c r="G8" s="170"/>
      <c r="H8" s="170"/>
      <c r="I8" s="170"/>
      <c r="J8" s="171"/>
    </row>
    <row r="9" spans="1:10" ht="39" customHeight="1" x14ac:dyDescent="0.3">
      <c r="A9" s="174" t="s">
        <v>22</v>
      </c>
      <c r="B9" s="175"/>
      <c r="C9" s="175"/>
      <c r="D9" s="175"/>
      <c r="E9" s="175"/>
      <c r="F9" s="175"/>
      <c r="G9" s="176" t="s">
        <v>115</v>
      </c>
      <c r="H9" s="176"/>
      <c r="I9" s="178" t="s">
        <v>54</v>
      </c>
      <c r="J9" s="177" t="s">
        <v>19</v>
      </c>
    </row>
    <row r="10" spans="1:10" ht="57" x14ac:dyDescent="0.3">
      <c r="A10" s="75" t="s">
        <v>18</v>
      </c>
      <c r="B10" s="159" t="s">
        <v>17</v>
      </c>
      <c r="C10" s="159"/>
      <c r="D10" s="58" t="s">
        <v>16</v>
      </c>
      <c r="E10" s="42" t="s">
        <v>15</v>
      </c>
      <c r="F10" s="58" t="s">
        <v>14</v>
      </c>
      <c r="G10" s="58" t="s">
        <v>215</v>
      </c>
      <c r="H10" s="58" t="s">
        <v>13</v>
      </c>
      <c r="I10" s="179"/>
      <c r="J10" s="177"/>
    </row>
    <row r="11" spans="1:10" ht="66" x14ac:dyDescent="0.3">
      <c r="A11" s="180" t="s">
        <v>292</v>
      </c>
      <c r="B11" s="76" t="s">
        <v>1</v>
      </c>
      <c r="C11" s="77" t="s">
        <v>82</v>
      </c>
      <c r="D11" s="77" t="s">
        <v>83</v>
      </c>
      <c r="E11" s="77" t="s">
        <v>23</v>
      </c>
      <c r="F11" s="77" t="s">
        <v>84</v>
      </c>
      <c r="G11" s="5" t="s">
        <v>53</v>
      </c>
      <c r="H11" s="5" t="s">
        <v>53</v>
      </c>
      <c r="I11" s="45"/>
      <c r="J11" s="78"/>
    </row>
    <row r="12" spans="1:10" ht="49.5" x14ac:dyDescent="0.3">
      <c r="A12" s="181"/>
      <c r="B12" s="76">
        <v>1.2</v>
      </c>
      <c r="C12" s="77" t="s">
        <v>85</v>
      </c>
      <c r="D12" s="77" t="s">
        <v>86</v>
      </c>
      <c r="E12" s="77" t="s">
        <v>87</v>
      </c>
      <c r="F12" s="77" t="s">
        <v>88</v>
      </c>
      <c r="G12" s="5" t="s">
        <v>53</v>
      </c>
      <c r="H12" s="5"/>
      <c r="I12" s="45"/>
      <c r="J12" s="78" t="s">
        <v>120</v>
      </c>
    </row>
    <row r="13" spans="1:10" ht="181.5" x14ac:dyDescent="0.3">
      <c r="A13" s="164" t="s">
        <v>293</v>
      </c>
      <c r="B13" s="76">
        <v>2.1</v>
      </c>
      <c r="C13" s="10" t="s">
        <v>90</v>
      </c>
      <c r="D13" s="10" t="s">
        <v>94</v>
      </c>
      <c r="E13" s="10" t="s">
        <v>95</v>
      </c>
      <c r="F13" s="10" t="s">
        <v>96</v>
      </c>
      <c r="G13" s="5" t="s">
        <v>50</v>
      </c>
      <c r="H13" s="5" t="s">
        <v>50</v>
      </c>
      <c r="I13" s="79">
        <v>1</v>
      </c>
      <c r="J13" s="80" t="s">
        <v>121</v>
      </c>
    </row>
    <row r="14" spans="1:10" ht="49.5" x14ac:dyDescent="0.3">
      <c r="A14" s="164"/>
      <c r="B14" s="76" t="s">
        <v>89</v>
      </c>
      <c r="C14" s="10" t="s">
        <v>91</v>
      </c>
      <c r="D14" s="10" t="s">
        <v>97</v>
      </c>
      <c r="E14" s="10" t="s">
        <v>95</v>
      </c>
      <c r="F14" s="81" t="s">
        <v>98</v>
      </c>
      <c r="G14" s="5" t="s">
        <v>53</v>
      </c>
      <c r="H14" s="5" t="s">
        <v>53</v>
      </c>
      <c r="I14" s="45"/>
      <c r="J14" s="80" t="s">
        <v>122</v>
      </c>
    </row>
    <row r="15" spans="1:10" ht="49.5" x14ac:dyDescent="0.3">
      <c r="A15" s="164"/>
      <c r="B15" s="76">
        <v>2.2999999999999998</v>
      </c>
      <c r="C15" s="10" t="s">
        <v>92</v>
      </c>
      <c r="D15" s="10" t="s">
        <v>99</v>
      </c>
      <c r="E15" s="10" t="s">
        <v>95</v>
      </c>
      <c r="F15" s="81" t="s">
        <v>100</v>
      </c>
      <c r="G15" s="5" t="s">
        <v>53</v>
      </c>
      <c r="H15" s="5"/>
      <c r="I15" s="45"/>
      <c r="J15" s="80" t="s">
        <v>122</v>
      </c>
    </row>
    <row r="16" spans="1:10" ht="66" x14ac:dyDescent="0.3">
      <c r="A16" s="165"/>
      <c r="B16" s="76">
        <v>2.4</v>
      </c>
      <c r="C16" s="77" t="s">
        <v>93</v>
      </c>
      <c r="D16" s="77" t="s">
        <v>101</v>
      </c>
      <c r="E16" s="77" t="s">
        <v>95</v>
      </c>
      <c r="F16" s="77" t="s">
        <v>102</v>
      </c>
      <c r="G16" s="5" t="s">
        <v>53</v>
      </c>
      <c r="H16" s="5" t="s">
        <v>53</v>
      </c>
      <c r="I16" s="45"/>
      <c r="J16" s="78" t="s">
        <v>122</v>
      </c>
    </row>
    <row r="17" spans="1:10" ht="165" x14ac:dyDescent="0.3">
      <c r="A17" s="82" t="s">
        <v>294</v>
      </c>
      <c r="B17" s="76" t="s">
        <v>7</v>
      </c>
      <c r="C17" s="77" t="s">
        <v>103</v>
      </c>
      <c r="D17" s="77" t="s">
        <v>104</v>
      </c>
      <c r="E17" s="77" t="s">
        <v>23</v>
      </c>
      <c r="F17" s="77" t="s">
        <v>105</v>
      </c>
      <c r="G17" s="12" t="s">
        <v>50</v>
      </c>
      <c r="H17" s="12" t="s">
        <v>50</v>
      </c>
      <c r="I17" s="79">
        <v>1</v>
      </c>
      <c r="J17" s="78" t="s">
        <v>277</v>
      </c>
    </row>
    <row r="18" spans="1:10" ht="49.5" x14ac:dyDescent="0.3">
      <c r="A18" s="164" t="s">
        <v>295</v>
      </c>
      <c r="B18" s="76" t="s">
        <v>4</v>
      </c>
      <c r="C18" s="77" t="s">
        <v>106</v>
      </c>
      <c r="D18" s="77" t="s">
        <v>107</v>
      </c>
      <c r="E18" s="77" t="s">
        <v>23</v>
      </c>
      <c r="F18" s="77" t="s">
        <v>108</v>
      </c>
      <c r="G18" s="12" t="s">
        <v>53</v>
      </c>
      <c r="H18" s="5" t="s">
        <v>53</v>
      </c>
      <c r="I18" s="45"/>
      <c r="J18" s="83" t="s">
        <v>122</v>
      </c>
    </row>
    <row r="19" spans="1:10" ht="66" x14ac:dyDescent="0.3">
      <c r="A19" s="165"/>
      <c r="B19" s="76" t="s">
        <v>3</v>
      </c>
      <c r="C19" s="77" t="s">
        <v>109</v>
      </c>
      <c r="D19" s="77" t="s">
        <v>116</v>
      </c>
      <c r="E19" s="77" t="s">
        <v>110</v>
      </c>
      <c r="F19" s="77" t="s">
        <v>111</v>
      </c>
      <c r="G19" s="12" t="s">
        <v>53</v>
      </c>
      <c r="H19" s="5" t="s">
        <v>53</v>
      </c>
      <c r="I19" s="45"/>
      <c r="J19" s="83" t="s">
        <v>122</v>
      </c>
    </row>
    <row r="20" spans="1:10" ht="50.25" thickBot="1" x14ac:dyDescent="0.35">
      <c r="A20" s="84" t="s">
        <v>296</v>
      </c>
      <c r="B20" s="85" t="s">
        <v>2</v>
      </c>
      <c r="C20" s="86" t="s">
        <v>112</v>
      </c>
      <c r="D20" s="86" t="s">
        <v>113</v>
      </c>
      <c r="E20" s="86" t="s">
        <v>44</v>
      </c>
      <c r="F20" s="86" t="s">
        <v>114</v>
      </c>
      <c r="G20" s="87" t="s">
        <v>50</v>
      </c>
      <c r="H20" s="88" t="s">
        <v>50</v>
      </c>
      <c r="I20" s="79">
        <v>1</v>
      </c>
      <c r="J20" s="89" t="s">
        <v>278</v>
      </c>
    </row>
    <row r="21" spans="1:10" s="93" customFormat="1" x14ac:dyDescent="0.25">
      <c r="A21" s="90" t="s">
        <v>49</v>
      </c>
      <c r="B21" s="91"/>
      <c r="C21" s="91"/>
      <c r="D21" s="91"/>
      <c r="E21" s="91"/>
      <c r="F21" s="91"/>
      <c r="G21" s="91">
        <f>COUNTIF(G11:G20,"X")</f>
        <v>3</v>
      </c>
      <c r="H21" s="91">
        <f>COUNTIF(H11:H20,"X")</f>
        <v>3</v>
      </c>
      <c r="I21" s="92">
        <f>AVERAGE(I11:I20)</f>
        <v>1</v>
      </c>
      <c r="J21" s="91"/>
    </row>
    <row r="22" spans="1:10" x14ac:dyDescent="0.3">
      <c r="A22" s="3"/>
    </row>
    <row r="23" spans="1:10" x14ac:dyDescent="0.3">
      <c r="G23" s="66" t="s">
        <v>53</v>
      </c>
    </row>
    <row r="26" spans="1:10" x14ac:dyDescent="0.3">
      <c r="H26" s="95"/>
    </row>
  </sheetData>
  <mergeCells count="10">
    <mergeCell ref="A13:A16"/>
    <mergeCell ref="A7:J8"/>
    <mergeCell ref="A18:A19"/>
    <mergeCell ref="A1:F2"/>
    <mergeCell ref="A9:F9"/>
    <mergeCell ref="B10:C10"/>
    <mergeCell ref="G9:H9"/>
    <mergeCell ref="J9:J10"/>
    <mergeCell ref="I9:I10"/>
    <mergeCell ref="A11:A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13" zoomScale="80" zoomScaleNormal="80" workbookViewId="0">
      <selection activeCell="E11" sqref="E11"/>
    </sheetView>
  </sheetViews>
  <sheetFormatPr baseColWidth="10" defaultRowHeight="16.5" x14ac:dyDescent="0.3"/>
  <cols>
    <col min="1" max="1" width="29.7109375" style="66" customWidth="1"/>
    <col min="2" max="2" width="5" style="66" customWidth="1"/>
    <col min="3" max="3" width="27.7109375" style="66" bestFit="1" customWidth="1"/>
    <col min="4" max="4" width="39.140625" style="66" customWidth="1"/>
    <col min="5" max="5" width="43.28515625" style="66" customWidth="1"/>
    <col min="6" max="6" width="17" style="66" customWidth="1"/>
    <col min="7" max="7" width="16.85546875" style="66" customWidth="1"/>
    <col min="8" max="8" width="15" style="66" customWidth="1"/>
    <col min="9" max="9" width="11.5703125" style="66" bestFit="1" customWidth="1"/>
    <col min="10" max="10" width="43.42578125" style="66" customWidth="1"/>
    <col min="11" max="16384" width="11.42578125" style="66"/>
  </cols>
  <sheetData>
    <row r="1" spans="1:10" ht="15" customHeight="1" x14ac:dyDescent="0.3">
      <c r="A1" s="185" t="s">
        <v>79</v>
      </c>
      <c r="B1" s="186"/>
      <c r="C1" s="186"/>
      <c r="D1" s="186"/>
      <c r="E1" s="186"/>
      <c r="F1" s="186"/>
      <c r="G1" s="96"/>
      <c r="H1" s="96"/>
      <c r="I1" s="96"/>
      <c r="J1" s="97"/>
    </row>
    <row r="2" spans="1:10" ht="15" customHeight="1" x14ac:dyDescent="0.3">
      <c r="A2" s="185"/>
      <c r="B2" s="186"/>
      <c r="C2" s="186"/>
      <c r="D2" s="186"/>
      <c r="E2" s="186"/>
      <c r="F2" s="186"/>
      <c r="G2" s="96"/>
      <c r="H2" s="96"/>
      <c r="I2" s="96"/>
      <c r="J2" s="97"/>
    </row>
    <row r="3" spans="1:10" ht="15" customHeight="1" x14ac:dyDescent="0.3">
      <c r="A3" s="98" t="s">
        <v>123</v>
      </c>
      <c r="B3" s="99"/>
      <c r="C3" s="99"/>
      <c r="D3" s="100"/>
      <c r="E3" s="100"/>
      <c r="F3" s="100"/>
      <c r="G3" s="101"/>
      <c r="H3" s="101"/>
      <c r="I3" s="101"/>
      <c r="J3" s="102"/>
    </row>
    <row r="4" spans="1:10" ht="15" customHeight="1" x14ac:dyDescent="0.3">
      <c r="A4" s="103" t="s">
        <v>21</v>
      </c>
      <c r="B4" s="104"/>
      <c r="C4" s="104"/>
      <c r="D4" s="100"/>
      <c r="E4" s="100"/>
      <c r="F4" s="100"/>
      <c r="G4" s="101"/>
      <c r="H4" s="101"/>
      <c r="I4" s="101"/>
      <c r="J4" s="102"/>
    </row>
    <row r="5" spans="1:10" ht="15" customHeight="1" x14ac:dyDescent="0.3">
      <c r="A5" s="71" t="s">
        <v>80</v>
      </c>
      <c r="B5" s="72"/>
      <c r="C5" s="72"/>
      <c r="D5" s="69"/>
      <c r="E5" s="69"/>
      <c r="F5" s="69"/>
      <c r="G5" s="49"/>
      <c r="H5" s="49"/>
      <c r="I5" s="49"/>
      <c r="J5" s="50"/>
    </row>
    <row r="6" spans="1:10" ht="58.5" customHeight="1" thickBot="1" x14ac:dyDescent="0.35">
      <c r="A6" s="73" t="s">
        <v>276</v>
      </c>
      <c r="B6" s="74"/>
      <c r="C6" s="74"/>
      <c r="D6" s="69"/>
      <c r="E6" s="69"/>
      <c r="F6" s="69"/>
      <c r="G6" s="51"/>
      <c r="H6" s="51"/>
      <c r="I6" s="51"/>
      <c r="J6" s="52"/>
    </row>
    <row r="7" spans="1:10" ht="12" customHeight="1" x14ac:dyDescent="0.3">
      <c r="A7" s="166" t="s">
        <v>149</v>
      </c>
      <c r="B7" s="167"/>
      <c r="C7" s="167"/>
      <c r="D7" s="167"/>
      <c r="E7" s="167"/>
      <c r="F7" s="167"/>
      <c r="G7" s="167"/>
      <c r="H7" s="167"/>
      <c r="I7" s="167"/>
      <c r="J7" s="168"/>
    </row>
    <row r="8" spans="1:10" ht="16.5" customHeight="1" x14ac:dyDescent="0.3">
      <c r="A8" s="169"/>
      <c r="B8" s="170"/>
      <c r="C8" s="170"/>
      <c r="D8" s="170"/>
      <c r="E8" s="170"/>
      <c r="F8" s="170"/>
      <c r="G8" s="170"/>
      <c r="H8" s="170"/>
      <c r="I8" s="170"/>
      <c r="J8" s="171"/>
    </row>
    <row r="9" spans="1:10" ht="27" customHeight="1" x14ac:dyDescent="0.3">
      <c r="A9" s="159" t="s">
        <v>73</v>
      </c>
      <c r="B9" s="175"/>
      <c r="C9" s="175"/>
      <c r="D9" s="175"/>
      <c r="E9" s="175"/>
      <c r="F9" s="175"/>
      <c r="G9" s="176" t="s">
        <v>115</v>
      </c>
      <c r="H9" s="176"/>
      <c r="I9" s="178" t="s">
        <v>54</v>
      </c>
      <c r="J9" s="159" t="s">
        <v>19</v>
      </c>
    </row>
    <row r="10" spans="1:10" ht="57" x14ac:dyDescent="0.3">
      <c r="A10" s="42" t="s">
        <v>18</v>
      </c>
      <c r="B10" s="159" t="s">
        <v>17</v>
      </c>
      <c r="C10" s="159"/>
      <c r="D10" s="58" t="s">
        <v>16</v>
      </c>
      <c r="E10" s="42" t="s">
        <v>15</v>
      </c>
      <c r="F10" s="58" t="s">
        <v>14</v>
      </c>
      <c r="G10" s="58" t="s">
        <v>215</v>
      </c>
      <c r="H10" s="58" t="s">
        <v>13</v>
      </c>
      <c r="I10" s="179"/>
      <c r="J10" s="159"/>
    </row>
    <row r="11" spans="1:10" ht="99" x14ac:dyDescent="0.3">
      <c r="A11" s="105" t="s">
        <v>297</v>
      </c>
      <c r="B11" s="76" t="s">
        <v>1</v>
      </c>
      <c r="C11" s="41" t="s">
        <v>124</v>
      </c>
      <c r="D11" s="41" t="s">
        <v>125</v>
      </c>
      <c r="E11" s="41" t="s">
        <v>126</v>
      </c>
      <c r="F11" s="27" t="s">
        <v>127</v>
      </c>
      <c r="G11" s="5" t="s">
        <v>53</v>
      </c>
      <c r="H11" s="106"/>
      <c r="I11" s="45"/>
      <c r="J11" s="107" t="s">
        <v>122</v>
      </c>
    </row>
    <row r="12" spans="1:10" ht="85.5" customHeight="1" x14ac:dyDescent="0.3">
      <c r="A12" s="4" t="s">
        <v>298</v>
      </c>
      <c r="B12" s="76" t="s">
        <v>10</v>
      </c>
      <c r="C12" s="41" t="s">
        <v>128</v>
      </c>
      <c r="D12" s="9" t="s">
        <v>129</v>
      </c>
      <c r="E12" s="41" t="s">
        <v>126</v>
      </c>
      <c r="F12" s="60" t="s">
        <v>130</v>
      </c>
      <c r="G12" s="108"/>
      <c r="H12" s="109"/>
      <c r="I12" s="44"/>
      <c r="J12" s="10" t="s">
        <v>122</v>
      </c>
    </row>
    <row r="13" spans="1:10" ht="84.75" customHeight="1" x14ac:dyDescent="0.3">
      <c r="A13" s="110" t="s">
        <v>299</v>
      </c>
      <c r="B13" s="76" t="s">
        <v>7</v>
      </c>
      <c r="C13" s="41" t="s">
        <v>131</v>
      </c>
      <c r="D13" s="9" t="s">
        <v>132</v>
      </c>
      <c r="E13" s="9" t="s">
        <v>126</v>
      </c>
      <c r="F13" s="60" t="s">
        <v>133</v>
      </c>
      <c r="G13" s="108"/>
      <c r="H13" s="109"/>
      <c r="I13" s="44"/>
      <c r="J13" s="10" t="s">
        <v>122</v>
      </c>
    </row>
    <row r="14" spans="1:10" ht="103.5" customHeight="1" x14ac:dyDescent="0.3">
      <c r="A14" s="182" t="s">
        <v>300</v>
      </c>
      <c r="B14" s="76" t="s">
        <v>4</v>
      </c>
      <c r="C14" s="41" t="s">
        <v>134</v>
      </c>
      <c r="D14" s="41" t="s">
        <v>135</v>
      </c>
      <c r="E14" s="41" t="s">
        <v>136</v>
      </c>
      <c r="F14" s="40" t="s">
        <v>37</v>
      </c>
      <c r="G14" s="5"/>
      <c r="H14" s="111"/>
      <c r="I14" s="45"/>
      <c r="J14" s="112" t="s">
        <v>122</v>
      </c>
    </row>
    <row r="15" spans="1:10" ht="103.5" customHeight="1" x14ac:dyDescent="0.3">
      <c r="A15" s="183"/>
      <c r="B15" s="76">
        <v>4.2</v>
      </c>
      <c r="C15" s="41" t="s">
        <v>137</v>
      </c>
      <c r="D15" s="41" t="s">
        <v>138</v>
      </c>
      <c r="E15" s="41" t="s">
        <v>139</v>
      </c>
      <c r="F15" s="40" t="s">
        <v>140</v>
      </c>
      <c r="G15" s="5"/>
      <c r="H15" s="111"/>
      <c r="I15" s="45"/>
      <c r="J15" s="112" t="s">
        <v>122</v>
      </c>
    </row>
    <row r="16" spans="1:10" ht="103.5" customHeight="1" x14ac:dyDescent="0.3">
      <c r="A16" s="184"/>
      <c r="B16" s="76">
        <v>4.3</v>
      </c>
      <c r="C16" s="41" t="s">
        <v>141</v>
      </c>
      <c r="D16" s="41" t="s">
        <v>142</v>
      </c>
      <c r="E16" s="41" t="s">
        <v>143</v>
      </c>
      <c r="F16" s="40" t="s">
        <v>144</v>
      </c>
      <c r="G16" s="5"/>
      <c r="H16" s="111"/>
      <c r="I16" s="45"/>
      <c r="J16" s="112" t="s">
        <v>122</v>
      </c>
    </row>
    <row r="17" spans="1:10" ht="103.5" customHeight="1" thickBot="1" x14ac:dyDescent="0.35">
      <c r="A17" s="4" t="s">
        <v>301</v>
      </c>
      <c r="B17" s="76">
        <v>5.0999999999999996</v>
      </c>
      <c r="C17" s="41" t="s">
        <v>145</v>
      </c>
      <c r="D17" s="41" t="s">
        <v>146</v>
      </c>
      <c r="E17" s="41" t="s">
        <v>0</v>
      </c>
      <c r="F17" s="40" t="s">
        <v>147</v>
      </c>
      <c r="G17" s="5" t="s">
        <v>50</v>
      </c>
      <c r="H17" s="111" t="s">
        <v>50</v>
      </c>
      <c r="I17" s="79">
        <v>1</v>
      </c>
      <c r="J17" s="89" t="s">
        <v>213</v>
      </c>
    </row>
    <row r="18" spans="1:10" x14ac:dyDescent="0.3">
      <c r="A18" s="42" t="s">
        <v>49</v>
      </c>
      <c r="B18" s="22"/>
      <c r="C18" s="22"/>
      <c r="D18" s="22"/>
      <c r="E18" s="22"/>
      <c r="F18" s="22"/>
      <c r="G18" s="113">
        <f>COUNTIF(G11:G17,"X")</f>
        <v>1</v>
      </c>
      <c r="H18" s="113">
        <f>COUNTIF(H11:H17,"X")</f>
        <v>1</v>
      </c>
      <c r="I18" s="114">
        <f>AVERAGE(I11:I17)</f>
        <v>1</v>
      </c>
      <c r="J18" s="22"/>
    </row>
    <row r="19" spans="1:10" x14ac:dyDescent="0.3">
      <c r="F19" s="115"/>
      <c r="G19" s="115"/>
      <c r="H19" s="115"/>
      <c r="I19" s="115"/>
    </row>
    <row r="23" spans="1:10" x14ac:dyDescent="0.3">
      <c r="A23" s="66" t="s">
        <v>50</v>
      </c>
    </row>
  </sheetData>
  <mergeCells count="8">
    <mergeCell ref="A14:A16"/>
    <mergeCell ref="G9:H9"/>
    <mergeCell ref="J9:J10"/>
    <mergeCell ref="I9:I10"/>
    <mergeCell ref="A1:F2"/>
    <mergeCell ref="A9:F9"/>
    <mergeCell ref="B10:C10"/>
    <mergeCell ref="A7:J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9" zoomScale="80" zoomScaleNormal="80" workbookViewId="0">
      <selection activeCell="J12" sqref="J12"/>
    </sheetView>
  </sheetViews>
  <sheetFormatPr baseColWidth="10" defaultColWidth="11.42578125" defaultRowHeight="16.5" x14ac:dyDescent="0.3"/>
  <cols>
    <col min="1" max="1" width="37.140625" style="1" customWidth="1"/>
    <col min="2" max="2" width="6.7109375" style="1" customWidth="1"/>
    <col min="3" max="3" width="35.5703125" style="1" customWidth="1"/>
    <col min="4" max="4" width="39.7109375" style="1" customWidth="1"/>
    <col min="5" max="5" width="40" style="1" customWidth="1"/>
    <col min="6" max="6" width="24.28515625" style="1" customWidth="1"/>
    <col min="7" max="7" width="16.7109375" style="1" bestFit="1" customWidth="1"/>
    <col min="8" max="8" width="15.28515625" style="1" customWidth="1"/>
    <col min="9" max="9" width="11.5703125" style="1" bestFit="1" customWidth="1"/>
    <col min="10" max="10" width="51.42578125" style="1" customWidth="1"/>
    <col min="11" max="16384" width="11.42578125" style="1"/>
  </cols>
  <sheetData>
    <row r="1" spans="1:12" ht="15" customHeight="1" x14ac:dyDescent="0.3">
      <c r="A1" s="172" t="s">
        <v>79</v>
      </c>
      <c r="B1" s="173"/>
      <c r="C1" s="173"/>
      <c r="D1" s="173"/>
      <c r="E1" s="173"/>
      <c r="F1" s="173"/>
      <c r="G1" s="20"/>
      <c r="H1" s="20"/>
      <c r="I1" s="20"/>
      <c r="J1" s="20"/>
    </row>
    <row r="2" spans="1:12" ht="15" customHeight="1" x14ac:dyDescent="0.3">
      <c r="A2" s="172"/>
      <c r="B2" s="173"/>
      <c r="C2" s="173"/>
      <c r="D2" s="173"/>
      <c r="E2" s="173"/>
      <c r="F2" s="173"/>
      <c r="G2" s="20"/>
      <c r="H2" s="20"/>
      <c r="I2" s="20"/>
      <c r="J2" s="20"/>
    </row>
    <row r="3" spans="1:12" ht="26.25" customHeight="1" x14ac:dyDescent="0.3">
      <c r="A3" s="67" t="s">
        <v>123</v>
      </c>
      <c r="B3" s="68"/>
      <c r="C3" s="68"/>
      <c r="D3" s="69"/>
      <c r="E3" s="69"/>
      <c r="F3" s="69"/>
      <c r="G3" s="69"/>
      <c r="H3" s="49"/>
      <c r="I3" s="49"/>
      <c r="J3" s="50"/>
    </row>
    <row r="4" spans="1:12" ht="15" customHeight="1" x14ac:dyDescent="0.3">
      <c r="A4" s="71" t="s">
        <v>21</v>
      </c>
      <c r="B4" s="72"/>
      <c r="C4" s="72"/>
      <c r="D4" s="69"/>
      <c r="E4" s="69"/>
      <c r="F4" s="69"/>
      <c r="G4" s="69"/>
      <c r="H4" s="49"/>
      <c r="I4" s="49"/>
      <c r="J4" s="50"/>
    </row>
    <row r="5" spans="1:12" ht="15" customHeight="1" x14ac:dyDescent="0.3">
      <c r="A5" s="71" t="s">
        <v>80</v>
      </c>
      <c r="B5" s="72"/>
      <c r="C5" s="72"/>
      <c r="D5" s="69"/>
      <c r="E5" s="69"/>
      <c r="F5" s="69"/>
      <c r="G5" s="69"/>
      <c r="H5" s="49"/>
      <c r="I5" s="49"/>
      <c r="J5" s="50"/>
    </row>
    <row r="6" spans="1:12" ht="27" customHeight="1" thickBot="1" x14ac:dyDescent="0.35">
      <c r="A6" s="73" t="s">
        <v>81</v>
      </c>
      <c r="B6" s="74"/>
      <c r="C6" s="74"/>
      <c r="D6" s="69"/>
      <c r="E6" s="69"/>
      <c r="F6" s="69"/>
      <c r="G6" s="117"/>
      <c r="H6" s="51"/>
      <c r="I6" s="51"/>
      <c r="J6" s="52"/>
    </row>
    <row r="7" spans="1:12" ht="15.75" customHeight="1" x14ac:dyDescent="0.3">
      <c r="A7" s="166" t="s">
        <v>149</v>
      </c>
      <c r="B7" s="167"/>
      <c r="C7" s="167"/>
      <c r="D7" s="167"/>
      <c r="E7" s="167"/>
      <c r="F7" s="167"/>
      <c r="G7" s="167"/>
      <c r="H7" s="167"/>
      <c r="I7" s="167"/>
      <c r="J7" s="168"/>
    </row>
    <row r="8" spans="1:12" ht="18.75" customHeight="1" x14ac:dyDescent="0.3">
      <c r="A8" s="169"/>
      <c r="B8" s="170"/>
      <c r="C8" s="170"/>
      <c r="D8" s="170"/>
      <c r="E8" s="170"/>
      <c r="F8" s="170"/>
      <c r="G8" s="170"/>
      <c r="H8" s="170"/>
      <c r="I8" s="170"/>
      <c r="J8" s="171"/>
    </row>
    <row r="9" spans="1:12" ht="30" customHeight="1" x14ac:dyDescent="0.3">
      <c r="A9" s="193" t="s">
        <v>69</v>
      </c>
      <c r="B9" s="194"/>
      <c r="C9" s="194"/>
      <c r="D9" s="194"/>
      <c r="E9" s="194"/>
      <c r="F9" s="194"/>
      <c r="G9" s="176" t="s">
        <v>115</v>
      </c>
      <c r="H9" s="176"/>
      <c r="I9" s="188" t="s">
        <v>54</v>
      </c>
      <c r="J9" s="187" t="s">
        <v>19</v>
      </c>
    </row>
    <row r="10" spans="1:12" ht="57" x14ac:dyDescent="0.3">
      <c r="A10" s="42" t="s">
        <v>18</v>
      </c>
      <c r="B10" s="191" t="s">
        <v>25</v>
      </c>
      <c r="C10" s="192"/>
      <c r="D10" s="58" t="s">
        <v>16</v>
      </c>
      <c r="E10" s="58" t="s">
        <v>15</v>
      </c>
      <c r="F10" s="58" t="s">
        <v>14</v>
      </c>
      <c r="G10" s="58" t="s">
        <v>215</v>
      </c>
      <c r="H10" s="58" t="s">
        <v>13</v>
      </c>
      <c r="I10" s="189"/>
      <c r="J10" s="187"/>
    </row>
    <row r="11" spans="1:12" ht="132" x14ac:dyDescent="0.3">
      <c r="A11" s="190" t="s">
        <v>150</v>
      </c>
      <c r="B11" s="46" t="s">
        <v>1</v>
      </c>
      <c r="C11" s="195" t="s">
        <v>151</v>
      </c>
      <c r="D11" s="41" t="s">
        <v>152</v>
      </c>
      <c r="E11" s="41" t="s">
        <v>153</v>
      </c>
      <c r="F11" s="27" t="s">
        <v>154</v>
      </c>
      <c r="G11" s="5" t="s">
        <v>50</v>
      </c>
      <c r="H11" s="40" t="s">
        <v>50</v>
      </c>
      <c r="I11" s="118">
        <v>1</v>
      </c>
      <c r="J11" s="35" t="s">
        <v>279</v>
      </c>
      <c r="L11" s="38"/>
    </row>
    <row r="12" spans="1:12" ht="242.25" customHeight="1" x14ac:dyDescent="0.3">
      <c r="A12" s="190"/>
      <c r="B12" s="46">
        <v>1.2</v>
      </c>
      <c r="C12" s="196"/>
      <c r="D12" s="41" t="s">
        <v>155</v>
      </c>
      <c r="E12" s="41" t="s">
        <v>156</v>
      </c>
      <c r="F12" s="27" t="s">
        <v>174</v>
      </c>
      <c r="G12" s="5" t="s">
        <v>50</v>
      </c>
      <c r="H12" s="40"/>
      <c r="I12" s="119">
        <v>0.5</v>
      </c>
      <c r="J12" s="35" t="s">
        <v>303</v>
      </c>
      <c r="L12" s="38"/>
    </row>
    <row r="13" spans="1:12" ht="132" x14ac:dyDescent="0.3">
      <c r="A13" s="190"/>
      <c r="B13" s="46">
        <v>1.3</v>
      </c>
      <c r="C13" s="197"/>
      <c r="D13" s="10" t="s">
        <v>157</v>
      </c>
      <c r="E13" s="41" t="s">
        <v>158</v>
      </c>
      <c r="F13" s="40" t="s">
        <v>159</v>
      </c>
      <c r="G13" s="12"/>
      <c r="H13" s="12"/>
      <c r="I13" s="44"/>
      <c r="J13" s="120"/>
      <c r="L13" s="38"/>
    </row>
    <row r="14" spans="1:12" ht="115.5" customHeight="1" x14ac:dyDescent="0.3">
      <c r="A14" s="190" t="s">
        <v>28</v>
      </c>
      <c r="B14" s="46" t="s">
        <v>10</v>
      </c>
      <c r="C14" s="41" t="s">
        <v>160</v>
      </c>
      <c r="D14" s="10" t="s">
        <v>162</v>
      </c>
      <c r="E14" s="41" t="s">
        <v>164</v>
      </c>
      <c r="F14" s="40" t="s">
        <v>165</v>
      </c>
      <c r="G14" s="12" t="s">
        <v>50</v>
      </c>
      <c r="H14" s="12" t="s">
        <v>50</v>
      </c>
      <c r="I14" s="54">
        <v>1</v>
      </c>
      <c r="J14" s="107" t="s">
        <v>267</v>
      </c>
      <c r="L14" s="38"/>
    </row>
    <row r="15" spans="1:12" ht="71.25" customHeight="1" x14ac:dyDescent="0.3">
      <c r="A15" s="190"/>
      <c r="B15" s="46" t="s">
        <v>8</v>
      </c>
      <c r="C15" s="9" t="s">
        <v>161</v>
      </c>
      <c r="D15" s="10" t="s">
        <v>163</v>
      </c>
      <c r="E15" s="9" t="s">
        <v>166</v>
      </c>
      <c r="F15" s="60" t="s">
        <v>144</v>
      </c>
      <c r="G15" s="12"/>
      <c r="H15" s="121"/>
      <c r="I15" s="45"/>
      <c r="J15" s="107"/>
      <c r="L15" s="38"/>
    </row>
    <row r="16" spans="1:12" ht="82.5" x14ac:dyDescent="0.3">
      <c r="A16" s="46" t="s">
        <v>167</v>
      </c>
      <c r="B16" s="46" t="s">
        <v>7</v>
      </c>
      <c r="C16" s="10" t="s">
        <v>168</v>
      </c>
      <c r="D16" s="10" t="s">
        <v>169</v>
      </c>
      <c r="E16" s="41" t="s">
        <v>166</v>
      </c>
      <c r="F16" s="40" t="s">
        <v>170</v>
      </c>
      <c r="G16" s="12" t="s">
        <v>50</v>
      </c>
      <c r="H16" s="12"/>
      <c r="I16" s="158">
        <v>0.5</v>
      </c>
      <c r="J16" s="107" t="s">
        <v>286</v>
      </c>
      <c r="L16" s="38"/>
    </row>
    <row r="17" spans="1:11" ht="66" customHeight="1" x14ac:dyDescent="0.3">
      <c r="A17" s="61" t="s">
        <v>27</v>
      </c>
      <c r="B17" s="46" t="s">
        <v>4</v>
      </c>
      <c r="C17" s="10" t="s">
        <v>52</v>
      </c>
      <c r="D17" s="10" t="s">
        <v>171</v>
      </c>
      <c r="E17" s="41" t="s">
        <v>172</v>
      </c>
      <c r="F17" s="40" t="s">
        <v>173</v>
      </c>
      <c r="G17" s="12"/>
      <c r="H17" s="121"/>
      <c r="I17" s="44" t="s">
        <v>53</v>
      </c>
      <c r="J17" s="107"/>
    </row>
    <row r="18" spans="1:11" ht="88.5" customHeight="1" x14ac:dyDescent="0.3">
      <c r="A18" s="61" t="s">
        <v>175</v>
      </c>
      <c r="B18" s="46" t="s">
        <v>2</v>
      </c>
      <c r="C18" s="10" t="s">
        <v>38</v>
      </c>
      <c r="D18" s="17" t="s">
        <v>176</v>
      </c>
      <c r="E18" s="41" t="s">
        <v>0</v>
      </c>
      <c r="F18" s="40" t="s">
        <v>177</v>
      </c>
      <c r="G18" s="12" t="s">
        <v>50</v>
      </c>
      <c r="H18" s="12" t="s">
        <v>50</v>
      </c>
      <c r="I18" s="54">
        <v>1</v>
      </c>
      <c r="J18" s="8" t="s">
        <v>178</v>
      </c>
      <c r="K18" s="1" t="s">
        <v>53</v>
      </c>
    </row>
    <row r="19" spans="1:11" ht="30" customHeight="1" x14ac:dyDescent="0.3">
      <c r="A19" s="26" t="s">
        <v>51</v>
      </c>
      <c r="B19" s="39"/>
      <c r="C19" s="39"/>
      <c r="D19" s="39"/>
      <c r="E19" s="39"/>
      <c r="F19" s="39"/>
      <c r="G19" s="36">
        <f>COUNTIF(G11:G18,"X")</f>
        <v>5</v>
      </c>
      <c r="H19" s="36">
        <f>COUNTIF(H11:H18,"X")</f>
        <v>3</v>
      </c>
      <c r="I19" s="57">
        <f>AVERAGE(I11:I18)</f>
        <v>0.8</v>
      </c>
      <c r="J19" s="23"/>
    </row>
    <row r="20" spans="1:11" x14ac:dyDescent="0.3">
      <c r="A20" s="116"/>
      <c r="B20" s="116"/>
      <c r="C20" s="116"/>
      <c r="D20" s="116"/>
      <c r="E20" s="116"/>
      <c r="F20" s="116"/>
      <c r="G20" s="116"/>
    </row>
    <row r="21" spans="1:11" x14ac:dyDescent="0.3">
      <c r="A21" s="3"/>
    </row>
    <row r="23" spans="1:11" x14ac:dyDescent="0.3">
      <c r="H23" s="1" t="s">
        <v>53</v>
      </c>
    </row>
  </sheetData>
  <mergeCells count="10">
    <mergeCell ref="A11:A13"/>
    <mergeCell ref="A14:A15"/>
    <mergeCell ref="B10:C10"/>
    <mergeCell ref="A9:F9"/>
    <mergeCell ref="C11:C13"/>
    <mergeCell ref="J9:J10"/>
    <mergeCell ref="G9:H9"/>
    <mergeCell ref="I9:I10"/>
    <mergeCell ref="A7:J8"/>
    <mergeCell ref="A1:F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4" zoomScale="80" zoomScaleNormal="80" workbookViewId="0">
      <selection activeCell="F53" sqref="F53"/>
    </sheetView>
  </sheetViews>
  <sheetFormatPr baseColWidth="10" defaultColWidth="11.42578125" defaultRowHeight="16.5" x14ac:dyDescent="0.3"/>
  <cols>
    <col min="1" max="1" width="35" style="1" customWidth="1"/>
    <col min="2" max="2" width="4.28515625" style="1" bestFit="1" customWidth="1"/>
    <col min="3" max="3" width="36.42578125" style="1" customWidth="1"/>
    <col min="4" max="4" width="29.85546875" style="1" customWidth="1"/>
    <col min="5" max="5" width="26.42578125" style="1" customWidth="1"/>
    <col min="6" max="6" width="29.7109375" style="1" customWidth="1"/>
    <col min="7" max="7" width="19" style="1" customWidth="1"/>
    <col min="8" max="8" width="15.140625" style="1" bestFit="1" customWidth="1"/>
    <col min="9" max="9" width="11.7109375" style="30" bestFit="1" customWidth="1"/>
    <col min="10" max="10" width="46.7109375" style="3" customWidth="1"/>
    <col min="11" max="16384" width="11.42578125" style="1"/>
  </cols>
  <sheetData>
    <row r="1" spans="1:10" x14ac:dyDescent="0.3">
      <c r="A1" s="185" t="s">
        <v>79</v>
      </c>
      <c r="B1" s="186"/>
      <c r="C1" s="186"/>
      <c r="D1" s="186"/>
      <c r="E1" s="186"/>
      <c r="F1" s="186"/>
      <c r="G1" s="122"/>
      <c r="H1" s="123"/>
      <c r="I1" s="124"/>
      <c r="J1" s="123"/>
    </row>
    <row r="2" spans="1:10" x14ac:dyDescent="0.3">
      <c r="A2" s="185"/>
      <c r="B2" s="186"/>
      <c r="C2" s="186"/>
      <c r="D2" s="186"/>
      <c r="E2" s="186"/>
      <c r="F2" s="186"/>
      <c r="G2" s="122"/>
      <c r="H2" s="123"/>
      <c r="I2" s="124"/>
      <c r="J2" s="123"/>
    </row>
    <row r="3" spans="1:10" x14ac:dyDescent="0.3">
      <c r="A3" s="67" t="s">
        <v>123</v>
      </c>
      <c r="B3" s="68"/>
      <c r="C3" s="68"/>
      <c r="D3" s="69"/>
      <c r="E3" s="69"/>
      <c r="F3" s="69"/>
      <c r="G3" s="69"/>
      <c r="H3" s="49"/>
      <c r="I3" s="70"/>
      <c r="J3" s="49"/>
    </row>
    <row r="4" spans="1:10" x14ac:dyDescent="0.3">
      <c r="A4" s="71" t="s">
        <v>21</v>
      </c>
      <c r="B4" s="72"/>
      <c r="C4" s="72"/>
      <c r="D4" s="69"/>
      <c r="E4" s="69"/>
      <c r="F4" s="69"/>
      <c r="G4" s="69"/>
      <c r="H4" s="49"/>
      <c r="I4" s="70"/>
      <c r="J4" s="49"/>
    </row>
    <row r="5" spans="1:10" x14ac:dyDescent="0.3">
      <c r="A5" s="71" t="s">
        <v>80</v>
      </c>
      <c r="B5" s="72"/>
      <c r="C5" s="72"/>
      <c r="D5" s="69"/>
      <c r="E5" s="69"/>
      <c r="F5" s="69"/>
      <c r="G5" s="69"/>
      <c r="H5" s="49"/>
      <c r="I5" s="70"/>
      <c r="J5" s="49"/>
    </row>
    <row r="6" spans="1:10" ht="17.25" thickBot="1" x14ac:dyDescent="0.35">
      <c r="A6" s="73" t="s">
        <v>81</v>
      </c>
      <c r="B6" s="74"/>
      <c r="C6" s="74"/>
      <c r="D6" s="69"/>
      <c r="E6" s="69"/>
      <c r="F6" s="69"/>
      <c r="G6" s="117"/>
      <c r="H6" s="51"/>
      <c r="I6" s="125"/>
      <c r="J6" s="52"/>
    </row>
    <row r="7" spans="1:10" x14ac:dyDescent="0.3">
      <c r="A7" s="166" t="s">
        <v>149</v>
      </c>
      <c r="B7" s="167"/>
      <c r="C7" s="167"/>
      <c r="D7" s="167"/>
      <c r="E7" s="167"/>
      <c r="F7" s="167"/>
      <c r="G7" s="167"/>
      <c r="H7" s="167"/>
      <c r="I7" s="167"/>
      <c r="J7" s="168"/>
    </row>
    <row r="8" spans="1:10" x14ac:dyDescent="0.3">
      <c r="A8" s="169"/>
      <c r="B8" s="170"/>
      <c r="C8" s="170"/>
      <c r="D8" s="170"/>
      <c r="E8" s="170"/>
      <c r="F8" s="170"/>
      <c r="G8" s="170"/>
      <c r="H8" s="170"/>
      <c r="I8" s="170"/>
      <c r="J8" s="171"/>
    </row>
    <row r="9" spans="1:10" ht="31.5" customHeight="1" x14ac:dyDescent="0.3">
      <c r="A9" s="159" t="s">
        <v>70</v>
      </c>
      <c r="B9" s="175"/>
      <c r="C9" s="175"/>
      <c r="D9" s="175"/>
      <c r="E9" s="175"/>
      <c r="F9" s="175"/>
      <c r="G9" s="176" t="s">
        <v>115</v>
      </c>
      <c r="H9" s="176"/>
      <c r="I9" s="178" t="s">
        <v>54</v>
      </c>
      <c r="J9" s="187" t="s">
        <v>19</v>
      </c>
    </row>
    <row r="10" spans="1:10" ht="57" x14ac:dyDescent="0.3">
      <c r="A10" s="42" t="s">
        <v>26</v>
      </c>
      <c r="B10" s="159" t="s">
        <v>25</v>
      </c>
      <c r="C10" s="159"/>
      <c r="D10" s="58" t="s">
        <v>16</v>
      </c>
      <c r="E10" s="42" t="s">
        <v>15</v>
      </c>
      <c r="F10" s="58" t="s">
        <v>14</v>
      </c>
      <c r="G10" s="58" t="s">
        <v>215</v>
      </c>
      <c r="H10" s="58" t="s">
        <v>13</v>
      </c>
      <c r="I10" s="179"/>
      <c r="J10" s="187"/>
    </row>
    <row r="11" spans="1:10" ht="132" x14ac:dyDescent="0.3">
      <c r="A11" s="198" t="s">
        <v>30</v>
      </c>
      <c r="B11" s="2" t="s">
        <v>1</v>
      </c>
      <c r="C11" s="14" t="s">
        <v>179</v>
      </c>
      <c r="D11" s="14" t="s">
        <v>180</v>
      </c>
      <c r="E11" s="14" t="s">
        <v>181</v>
      </c>
      <c r="F11" s="11" t="s">
        <v>182</v>
      </c>
      <c r="G11" s="31" t="s">
        <v>50</v>
      </c>
      <c r="H11" s="32" t="s">
        <v>50</v>
      </c>
      <c r="I11" s="55">
        <v>1</v>
      </c>
      <c r="J11" s="8" t="s">
        <v>290</v>
      </c>
    </row>
    <row r="12" spans="1:10" ht="82.5" x14ac:dyDescent="0.3">
      <c r="A12" s="198"/>
      <c r="B12" s="2" t="s">
        <v>12</v>
      </c>
      <c r="C12" s="14" t="s">
        <v>183</v>
      </c>
      <c r="D12" s="14" t="s">
        <v>184</v>
      </c>
      <c r="E12" s="14" t="s">
        <v>185</v>
      </c>
      <c r="F12" s="11" t="s">
        <v>186</v>
      </c>
      <c r="G12" s="5" t="s">
        <v>50</v>
      </c>
      <c r="H12" s="32" t="s">
        <v>50</v>
      </c>
      <c r="I12" s="55">
        <v>1</v>
      </c>
      <c r="J12" s="8" t="s">
        <v>269</v>
      </c>
    </row>
    <row r="13" spans="1:10" ht="99" x14ac:dyDescent="0.3">
      <c r="A13" s="198"/>
      <c r="B13" s="2" t="s">
        <v>11</v>
      </c>
      <c r="C13" s="14" t="s">
        <v>187</v>
      </c>
      <c r="D13" s="14" t="s">
        <v>188</v>
      </c>
      <c r="E13" s="14" t="s">
        <v>189</v>
      </c>
      <c r="F13" s="11" t="s">
        <v>190</v>
      </c>
      <c r="G13" s="5" t="s">
        <v>50</v>
      </c>
      <c r="H13" s="32" t="s">
        <v>50</v>
      </c>
      <c r="I13" s="55">
        <v>1</v>
      </c>
      <c r="J13" s="8" t="s">
        <v>272</v>
      </c>
    </row>
    <row r="14" spans="1:10" ht="82.5" x14ac:dyDescent="0.3">
      <c r="A14" s="200"/>
      <c r="B14" s="2" t="s">
        <v>24</v>
      </c>
      <c r="C14" s="15" t="s">
        <v>191</v>
      </c>
      <c r="D14" s="15" t="s">
        <v>192</v>
      </c>
      <c r="E14" s="15" t="s">
        <v>185</v>
      </c>
      <c r="F14" s="13" t="s">
        <v>193</v>
      </c>
      <c r="G14" s="5" t="s">
        <v>50</v>
      </c>
      <c r="H14" s="32" t="s">
        <v>50</v>
      </c>
      <c r="I14" s="55">
        <v>1</v>
      </c>
      <c r="J14" s="8" t="s">
        <v>270</v>
      </c>
    </row>
    <row r="15" spans="1:10" ht="181.5" x14ac:dyDescent="0.3">
      <c r="A15" s="198" t="s">
        <v>31</v>
      </c>
      <c r="B15" s="2" t="s">
        <v>10</v>
      </c>
      <c r="C15" s="14" t="s">
        <v>194</v>
      </c>
      <c r="D15" s="14" t="s">
        <v>195</v>
      </c>
      <c r="E15" s="14" t="s">
        <v>196</v>
      </c>
      <c r="F15" s="11" t="s">
        <v>190</v>
      </c>
      <c r="G15" s="11" t="s">
        <v>50</v>
      </c>
      <c r="H15" s="32" t="s">
        <v>50</v>
      </c>
      <c r="I15" s="55">
        <v>1</v>
      </c>
      <c r="J15" s="8" t="s">
        <v>271</v>
      </c>
    </row>
    <row r="16" spans="1:10" ht="66" x14ac:dyDescent="0.3">
      <c r="A16" s="198"/>
      <c r="B16" s="2"/>
      <c r="C16" s="201" t="s">
        <v>197</v>
      </c>
      <c r="D16" s="14" t="s">
        <v>198</v>
      </c>
      <c r="E16" s="40" t="s">
        <v>200</v>
      </c>
      <c r="F16" s="11" t="s">
        <v>190</v>
      </c>
      <c r="G16" s="11" t="s">
        <v>50</v>
      </c>
      <c r="H16" s="32" t="s">
        <v>50</v>
      </c>
      <c r="I16" s="55">
        <v>1</v>
      </c>
      <c r="J16" s="8" t="s">
        <v>291</v>
      </c>
    </row>
    <row r="17" spans="1:10" ht="53.25" customHeight="1" x14ac:dyDescent="0.3">
      <c r="A17" s="198"/>
      <c r="B17" s="2" t="s">
        <v>9</v>
      </c>
      <c r="C17" s="202"/>
      <c r="D17" s="14" t="s">
        <v>199</v>
      </c>
      <c r="E17" s="14" t="s">
        <v>201</v>
      </c>
      <c r="F17" s="11" t="s">
        <v>202</v>
      </c>
      <c r="G17" s="11"/>
      <c r="H17" s="12"/>
      <c r="I17" s="48"/>
      <c r="J17" s="33"/>
    </row>
    <row r="18" spans="1:10" ht="99" x14ac:dyDescent="0.3">
      <c r="A18" s="198" t="s">
        <v>32</v>
      </c>
      <c r="B18" s="2" t="s">
        <v>7</v>
      </c>
      <c r="C18" s="14" t="s">
        <v>203</v>
      </c>
      <c r="D18" s="14" t="s">
        <v>204</v>
      </c>
      <c r="E18" s="14" t="s">
        <v>205</v>
      </c>
      <c r="F18" s="11" t="s">
        <v>206</v>
      </c>
      <c r="G18" s="12"/>
      <c r="H18" s="12"/>
      <c r="I18" s="126"/>
      <c r="J18" s="6"/>
    </row>
    <row r="19" spans="1:10" ht="69" customHeight="1" x14ac:dyDescent="0.3">
      <c r="A19" s="199"/>
      <c r="B19" s="2" t="s">
        <v>6</v>
      </c>
      <c r="C19" s="14" t="s">
        <v>207</v>
      </c>
      <c r="D19" s="16" t="s">
        <v>208</v>
      </c>
      <c r="E19" s="14" t="s">
        <v>201</v>
      </c>
      <c r="F19" s="11" t="s">
        <v>209</v>
      </c>
      <c r="G19" s="127"/>
      <c r="H19" s="128"/>
      <c r="I19" s="126"/>
      <c r="J19" s="34"/>
    </row>
    <row r="20" spans="1:10" ht="115.5" x14ac:dyDescent="0.3">
      <c r="A20" s="4" t="s">
        <v>33</v>
      </c>
      <c r="B20" s="7">
        <v>4</v>
      </c>
      <c r="C20" s="16" t="s">
        <v>210</v>
      </c>
      <c r="D20" s="18" t="s">
        <v>211</v>
      </c>
      <c r="E20" s="14" t="s">
        <v>0</v>
      </c>
      <c r="F20" s="40" t="s">
        <v>212</v>
      </c>
      <c r="G20" s="12" t="s">
        <v>50</v>
      </c>
      <c r="H20" s="12" t="s">
        <v>50</v>
      </c>
      <c r="I20" s="55">
        <v>1</v>
      </c>
      <c r="J20" s="112" t="s">
        <v>273</v>
      </c>
    </row>
    <row r="21" spans="1:10" x14ac:dyDescent="0.3">
      <c r="A21" s="22" t="s">
        <v>49</v>
      </c>
      <c r="B21" s="22"/>
      <c r="C21" s="22"/>
      <c r="D21" s="22"/>
      <c r="E21" s="22"/>
      <c r="F21" s="22"/>
      <c r="G21" s="28">
        <f>COUNTIF(G11:G20,D33)</f>
        <v>7</v>
      </c>
      <c r="H21" s="28">
        <f>COUNTIF(H11:H20,D33)</f>
        <v>7</v>
      </c>
      <c r="I21" s="29">
        <f>AVERAGE(I11:I20)</f>
        <v>1</v>
      </c>
      <c r="J21" s="24"/>
    </row>
    <row r="33" spans="4:4" x14ac:dyDescent="0.3">
      <c r="D33" s="1" t="s">
        <v>50</v>
      </c>
    </row>
  </sheetData>
  <mergeCells count="11">
    <mergeCell ref="A18:A19"/>
    <mergeCell ref="A9:F9"/>
    <mergeCell ref="B10:C10"/>
    <mergeCell ref="A11:A14"/>
    <mergeCell ref="A15:A17"/>
    <mergeCell ref="C16:C17"/>
    <mergeCell ref="J9:J10"/>
    <mergeCell ref="G9:H9"/>
    <mergeCell ref="I9:I10"/>
    <mergeCell ref="A7:J8"/>
    <mergeCell ref="A1: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18" zoomScale="80" zoomScaleNormal="80" workbookViewId="0">
      <selection activeCell="M19" sqref="M19"/>
    </sheetView>
  </sheetViews>
  <sheetFormatPr baseColWidth="10" defaultColWidth="11.42578125" defaultRowHeight="16.5" x14ac:dyDescent="0.3"/>
  <cols>
    <col min="1" max="1" width="34.85546875" style="1" customWidth="1"/>
    <col min="2" max="2" width="7.140625" style="1" customWidth="1"/>
    <col min="3" max="3" width="43.85546875" style="1" bestFit="1" customWidth="1"/>
    <col min="4" max="4" width="35.140625" style="1" customWidth="1"/>
    <col min="5" max="5" width="29.85546875" style="1" customWidth="1"/>
    <col min="6" max="6" width="21.5703125" style="1" customWidth="1"/>
    <col min="7" max="7" width="18.42578125" style="47" customWidth="1"/>
    <col min="8" max="8" width="18" style="1" customWidth="1"/>
    <col min="9" max="9" width="16.7109375" style="1" customWidth="1"/>
    <col min="10" max="10" width="11" style="1" bestFit="1" customWidth="1"/>
    <col min="11" max="11" width="44.28515625" style="1" bestFit="1" customWidth="1"/>
    <col min="12" max="16384" width="11.42578125" style="1"/>
  </cols>
  <sheetData>
    <row r="1" spans="1:12" ht="16.5" customHeight="1" x14ac:dyDescent="0.3">
      <c r="A1" s="172" t="s">
        <v>79</v>
      </c>
      <c r="B1" s="173"/>
      <c r="C1" s="173"/>
      <c r="D1" s="173"/>
      <c r="E1" s="173"/>
      <c r="F1" s="173"/>
      <c r="G1" s="129"/>
      <c r="H1" s="20"/>
      <c r="I1" s="20"/>
      <c r="J1" s="20"/>
      <c r="K1" s="21"/>
    </row>
    <row r="2" spans="1:12" ht="16.5" customHeight="1" x14ac:dyDescent="0.3">
      <c r="A2" s="172"/>
      <c r="B2" s="173"/>
      <c r="C2" s="173"/>
      <c r="D2" s="173"/>
      <c r="E2" s="173"/>
      <c r="F2" s="173"/>
      <c r="G2" s="129"/>
      <c r="H2" s="20"/>
      <c r="I2" s="20"/>
      <c r="J2" s="20"/>
      <c r="K2" s="21"/>
    </row>
    <row r="3" spans="1:12" x14ac:dyDescent="0.3">
      <c r="A3" s="67" t="s">
        <v>123</v>
      </c>
      <c r="B3" s="68"/>
      <c r="C3" s="68"/>
      <c r="D3" s="69"/>
      <c r="E3" s="69"/>
      <c r="F3" s="69"/>
      <c r="G3" s="53"/>
      <c r="H3" s="19"/>
      <c r="I3" s="19"/>
      <c r="J3" s="19"/>
      <c r="K3" s="21"/>
    </row>
    <row r="4" spans="1:12" x14ac:dyDescent="0.3">
      <c r="A4" s="71" t="s">
        <v>21</v>
      </c>
      <c r="B4" s="72"/>
      <c r="C4" s="72"/>
      <c r="D4" s="69"/>
      <c r="E4" s="69"/>
      <c r="F4" s="69"/>
      <c r="G4" s="53"/>
      <c r="H4" s="19"/>
      <c r="I4" s="19"/>
      <c r="J4" s="19"/>
      <c r="K4" s="21"/>
    </row>
    <row r="5" spans="1:12" x14ac:dyDescent="0.3">
      <c r="A5" s="71" t="s">
        <v>80</v>
      </c>
      <c r="B5" s="72"/>
      <c r="C5" s="72"/>
      <c r="D5" s="69"/>
      <c r="E5" s="69"/>
      <c r="F5" s="69"/>
      <c r="G5" s="53"/>
      <c r="H5" s="19"/>
      <c r="I5" s="19"/>
      <c r="J5" s="19"/>
      <c r="K5" s="21"/>
    </row>
    <row r="6" spans="1:12" x14ac:dyDescent="0.3">
      <c r="A6" s="73" t="s">
        <v>81</v>
      </c>
      <c r="B6" s="74"/>
      <c r="C6" s="74"/>
      <c r="D6" s="69"/>
      <c r="E6" s="69"/>
      <c r="F6" s="69"/>
      <c r="G6" s="53"/>
      <c r="H6" s="19"/>
      <c r="I6" s="19"/>
      <c r="J6" s="19"/>
      <c r="K6" s="21"/>
    </row>
    <row r="7" spans="1:12" ht="29.25" customHeight="1" x14ac:dyDescent="0.3">
      <c r="A7" s="159" t="s">
        <v>149</v>
      </c>
      <c r="B7" s="159"/>
      <c r="C7" s="159"/>
      <c r="D7" s="159"/>
      <c r="E7" s="159"/>
      <c r="F7" s="159"/>
      <c r="G7" s="159"/>
      <c r="H7" s="159"/>
      <c r="I7" s="159"/>
      <c r="J7" s="159"/>
      <c r="K7" s="159"/>
    </row>
    <row r="8" spans="1:12" ht="33" customHeight="1" x14ac:dyDescent="0.3">
      <c r="A8" s="208" t="s">
        <v>20</v>
      </c>
      <c r="B8" s="209"/>
      <c r="C8" s="209"/>
      <c r="D8" s="209"/>
      <c r="E8" s="209"/>
      <c r="F8" s="209"/>
      <c r="G8" s="62"/>
      <c r="H8" s="210" t="s">
        <v>115</v>
      </c>
      <c r="I8" s="210"/>
      <c r="J8" s="206" t="s">
        <v>63</v>
      </c>
      <c r="K8" s="206" t="s">
        <v>19</v>
      </c>
    </row>
    <row r="9" spans="1:12" ht="66" x14ac:dyDescent="0.3">
      <c r="A9" s="62" t="s">
        <v>18</v>
      </c>
      <c r="B9" s="208" t="s">
        <v>17</v>
      </c>
      <c r="C9" s="208"/>
      <c r="D9" s="130" t="s">
        <v>45</v>
      </c>
      <c r="E9" s="130" t="s">
        <v>46</v>
      </c>
      <c r="F9" s="130" t="s">
        <v>47</v>
      </c>
      <c r="G9" s="130" t="s">
        <v>48</v>
      </c>
      <c r="H9" s="130" t="s">
        <v>215</v>
      </c>
      <c r="I9" s="130" t="s">
        <v>13</v>
      </c>
      <c r="J9" s="207"/>
      <c r="K9" s="207"/>
    </row>
    <row r="10" spans="1:12" ht="132" x14ac:dyDescent="0.3">
      <c r="A10" s="190" t="s">
        <v>216</v>
      </c>
      <c r="B10" s="76" t="s">
        <v>1</v>
      </c>
      <c r="C10" s="41" t="s">
        <v>217</v>
      </c>
      <c r="D10" s="41" t="s">
        <v>218</v>
      </c>
      <c r="E10" s="41" t="s">
        <v>219</v>
      </c>
      <c r="F10" s="41" t="s">
        <v>220</v>
      </c>
      <c r="G10" s="40" t="s">
        <v>221</v>
      </c>
      <c r="H10" s="131" t="s">
        <v>50</v>
      </c>
      <c r="I10" s="131" t="s">
        <v>50</v>
      </c>
      <c r="J10" s="132">
        <v>1</v>
      </c>
      <c r="K10" s="133" t="s">
        <v>268</v>
      </c>
      <c r="L10" s="38"/>
    </row>
    <row r="11" spans="1:12" ht="66" x14ac:dyDescent="0.3">
      <c r="A11" s="190"/>
      <c r="B11" s="76" t="s">
        <v>12</v>
      </c>
      <c r="C11" s="41" t="s">
        <v>222</v>
      </c>
      <c r="D11" s="41" t="s">
        <v>223</v>
      </c>
      <c r="E11" s="41" t="s">
        <v>224</v>
      </c>
      <c r="F11" s="41" t="s">
        <v>225</v>
      </c>
      <c r="G11" s="40" t="s">
        <v>226</v>
      </c>
      <c r="H11" s="121" t="s">
        <v>50</v>
      </c>
      <c r="I11" s="40" t="s">
        <v>53</v>
      </c>
      <c r="J11" s="134">
        <v>0.85</v>
      </c>
      <c r="K11" s="33" t="s">
        <v>281</v>
      </c>
      <c r="L11" s="38"/>
    </row>
    <row r="12" spans="1:12" ht="247.5" x14ac:dyDescent="0.3">
      <c r="A12" s="182" t="s">
        <v>36</v>
      </c>
      <c r="B12" s="76" t="s">
        <v>10</v>
      </c>
      <c r="C12" s="41" t="s">
        <v>227</v>
      </c>
      <c r="D12" s="41" t="s">
        <v>229</v>
      </c>
      <c r="E12" s="41" t="s">
        <v>230</v>
      </c>
      <c r="F12" s="41" t="s">
        <v>231</v>
      </c>
      <c r="G12" s="40" t="s">
        <v>232</v>
      </c>
      <c r="H12" s="40" t="s">
        <v>50</v>
      </c>
      <c r="I12" s="40" t="s">
        <v>53</v>
      </c>
      <c r="J12" s="135">
        <v>0.6</v>
      </c>
      <c r="K12" s="35" t="s">
        <v>289</v>
      </c>
      <c r="L12" s="38"/>
    </row>
    <row r="13" spans="1:12" ht="132" x14ac:dyDescent="0.3">
      <c r="A13" s="184"/>
      <c r="B13" s="76" t="s">
        <v>9</v>
      </c>
      <c r="C13" s="41" t="s">
        <v>228</v>
      </c>
      <c r="D13" s="41" t="s">
        <v>233</v>
      </c>
      <c r="E13" s="41" t="s">
        <v>234</v>
      </c>
      <c r="F13" s="41" t="s">
        <v>235</v>
      </c>
      <c r="G13" s="40" t="s">
        <v>236</v>
      </c>
      <c r="H13" s="107"/>
      <c r="I13" s="107"/>
      <c r="J13" s="136"/>
      <c r="K13" s="56"/>
      <c r="L13" s="38"/>
    </row>
    <row r="14" spans="1:12" ht="132" x14ac:dyDescent="0.3">
      <c r="A14" s="203" t="s">
        <v>71</v>
      </c>
      <c r="B14" s="137" t="s">
        <v>7</v>
      </c>
      <c r="C14" s="41" t="s">
        <v>237</v>
      </c>
      <c r="D14" s="41" t="s">
        <v>240</v>
      </c>
      <c r="E14" s="107" t="s">
        <v>243</v>
      </c>
      <c r="F14" s="41" t="s">
        <v>245</v>
      </c>
      <c r="G14" s="40" t="s">
        <v>226</v>
      </c>
      <c r="H14" s="121" t="s">
        <v>50</v>
      </c>
      <c r="I14" s="40" t="s">
        <v>53</v>
      </c>
      <c r="J14" s="138">
        <v>0.5</v>
      </c>
      <c r="K14" s="35" t="s">
        <v>287</v>
      </c>
      <c r="L14" s="38"/>
    </row>
    <row r="15" spans="1:12" ht="115.5" x14ac:dyDescent="0.3">
      <c r="A15" s="204"/>
      <c r="B15" s="139" t="s">
        <v>6</v>
      </c>
      <c r="C15" s="41" t="s">
        <v>238</v>
      </c>
      <c r="D15" s="107" t="s">
        <v>241</v>
      </c>
      <c r="E15" s="107" t="s">
        <v>244</v>
      </c>
      <c r="F15" s="41" t="s">
        <v>246</v>
      </c>
      <c r="G15" s="40" t="s">
        <v>226</v>
      </c>
      <c r="H15" s="121" t="s">
        <v>50</v>
      </c>
      <c r="I15" s="40" t="s">
        <v>50</v>
      </c>
      <c r="J15" s="134">
        <v>1</v>
      </c>
      <c r="K15" s="35" t="s">
        <v>282</v>
      </c>
      <c r="L15" s="38"/>
    </row>
    <row r="16" spans="1:12" ht="248.25" thickBot="1" x14ac:dyDescent="0.35">
      <c r="A16" s="205"/>
      <c r="B16" s="139" t="s">
        <v>5</v>
      </c>
      <c r="C16" s="41" t="s">
        <v>239</v>
      </c>
      <c r="D16" s="107" t="s">
        <v>242</v>
      </c>
      <c r="E16" s="107" t="s">
        <v>242</v>
      </c>
      <c r="F16" s="41" t="s">
        <v>246</v>
      </c>
      <c r="G16" s="40" t="s">
        <v>226</v>
      </c>
      <c r="H16" s="121" t="s">
        <v>50</v>
      </c>
      <c r="I16" s="131" t="s">
        <v>53</v>
      </c>
      <c r="J16" s="140">
        <v>0.7</v>
      </c>
      <c r="K16" s="35" t="s">
        <v>280</v>
      </c>
      <c r="L16" s="38"/>
    </row>
    <row r="17" spans="1:12" ht="45.75" customHeight="1" x14ac:dyDescent="0.3">
      <c r="A17" s="59" t="s">
        <v>35</v>
      </c>
      <c r="B17" s="141" t="s">
        <v>4</v>
      </c>
      <c r="C17" s="41" t="s">
        <v>247</v>
      </c>
      <c r="D17" s="107" t="s">
        <v>248</v>
      </c>
      <c r="E17" s="60" t="s">
        <v>249</v>
      </c>
      <c r="F17" s="41" t="s">
        <v>225</v>
      </c>
      <c r="G17" s="40" t="s">
        <v>250</v>
      </c>
      <c r="H17" s="121"/>
      <c r="I17" s="131"/>
      <c r="J17" s="142"/>
      <c r="K17" s="43"/>
      <c r="L17" s="38"/>
    </row>
    <row r="18" spans="1:12" ht="280.5" x14ac:dyDescent="0.3">
      <c r="A18" s="190" t="s">
        <v>214</v>
      </c>
      <c r="B18" s="76">
        <v>5.0999999999999996</v>
      </c>
      <c r="C18" s="41" t="s">
        <v>251</v>
      </c>
      <c r="D18" s="107" t="s">
        <v>39</v>
      </c>
      <c r="E18" s="107" t="s">
        <v>39</v>
      </c>
      <c r="F18" s="41" t="s">
        <v>252</v>
      </c>
      <c r="G18" s="11">
        <v>43220</v>
      </c>
      <c r="H18" s="121" t="s">
        <v>50</v>
      </c>
      <c r="I18" s="131" t="s">
        <v>50</v>
      </c>
      <c r="J18" s="134">
        <v>1</v>
      </c>
      <c r="K18" s="35" t="s">
        <v>283</v>
      </c>
      <c r="L18" s="38"/>
    </row>
    <row r="19" spans="1:12" ht="214.5" x14ac:dyDescent="0.3">
      <c r="A19" s="190"/>
      <c r="B19" s="76">
        <v>5.2</v>
      </c>
      <c r="C19" s="41" t="s">
        <v>253</v>
      </c>
      <c r="D19" s="41" t="s">
        <v>40</v>
      </c>
      <c r="E19" s="41" t="s">
        <v>41</v>
      </c>
      <c r="F19" s="41" t="s">
        <v>252</v>
      </c>
      <c r="G19" s="40" t="s">
        <v>226</v>
      </c>
      <c r="H19" s="121" t="s">
        <v>50</v>
      </c>
      <c r="I19" s="131" t="s">
        <v>50</v>
      </c>
      <c r="J19" s="134">
        <v>1</v>
      </c>
      <c r="K19" s="35" t="s">
        <v>288</v>
      </c>
      <c r="L19" s="38"/>
    </row>
    <row r="20" spans="1:12" ht="66" x14ac:dyDescent="0.3">
      <c r="A20" s="59" t="s">
        <v>34</v>
      </c>
      <c r="B20" s="76">
        <v>6.1</v>
      </c>
      <c r="C20" s="10" t="s">
        <v>42</v>
      </c>
      <c r="D20" s="143" t="s">
        <v>254</v>
      </c>
      <c r="E20" s="107" t="s">
        <v>43</v>
      </c>
      <c r="F20" s="41" t="s">
        <v>255</v>
      </c>
      <c r="G20" s="11" t="s">
        <v>226</v>
      </c>
      <c r="H20" s="121" t="s">
        <v>50</v>
      </c>
      <c r="I20" s="131" t="s">
        <v>50</v>
      </c>
      <c r="J20" s="134">
        <v>1</v>
      </c>
      <c r="K20" s="35" t="s">
        <v>274</v>
      </c>
    </row>
    <row r="21" spans="1:12" x14ac:dyDescent="0.3">
      <c r="A21" s="25" t="s">
        <v>51</v>
      </c>
      <c r="B21" s="23"/>
      <c r="C21" s="23"/>
      <c r="D21" s="23"/>
      <c r="E21" s="23"/>
      <c r="F21" s="23"/>
      <c r="G21" s="36"/>
      <c r="H21" s="36">
        <f>COUNTIF(H10:H20,"X")</f>
        <v>9</v>
      </c>
      <c r="I21" s="36">
        <f>COUNTIF(I10:I20,"X")</f>
        <v>5</v>
      </c>
      <c r="J21" s="57">
        <f>AVERAGE(J10:J20)</f>
        <v>0.85000000000000009</v>
      </c>
      <c r="K21" s="23"/>
    </row>
    <row r="23" spans="1:12" x14ac:dyDescent="0.3">
      <c r="I23" s="1" t="s">
        <v>53</v>
      </c>
      <c r="J23" s="38"/>
    </row>
    <row r="25" spans="1:12" x14ac:dyDescent="0.3">
      <c r="D25" s="1" t="s">
        <v>53</v>
      </c>
    </row>
    <row r="26" spans="1:12" x14ac:dyDescent="0.3">
      <c r="H26" s="38"/>
      <c r="I26" s="38"/>
    </row>
    <row r="27" spans="1:12" x14ac:dyDescent="0.3">
      <c r="H27" s="38"/>
    </row>
    <row r="32" spans="1:12" x14ac:dyDescent="0.3">
      <c r="F32" s="1" t="s">
        <v>53</v>
      </c>
    </row>
    <row r="37" spans="6:6" x14ac:dyDescent="0.3">
      <c r="F37" s="1" t="s">
        <v>53</v>
      </c>
    </row>
  </sheetData>
  <mergeCells count="11">
    <mergeCell ref="A14:A16"/>
    <mergeCell ref="A18:A19"/>
    <mergeCell ref="A10:A11"/>
    <mergeCell ref="A12:A13"/>
    <mergeCell ref="A1:F2"/>
    <mergeCell ref="A7:K7"/>
    <mergeCell ref="K8:K9"/>
    <mergeCell ref="A8:F8"/>
    <mergeCell ref="B9:C9"/>
    <mergeCell ref="H8:I8"/>
    <mergeCell ref="J8:J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80" zoomScaleNormal="80" workbookViewId="0">
      <selection activeCell="A8" sqref="A8:F8"/>
    </sheetView>
  </sheetViews>
  <sheetFormatPr baseColWidth="10" defaultColWidth="11.42578125" defaultRowHeight="16.5" x14ac:dyDescent="0.3"/>
  <cols>
    <col min="1" max="1" width="34.85546875" style="1" customWidth="1"/>
    <col min="2" max="2" width="7.140625" style="1" customWidth="1"/>
    <col min="3" max="3" width="43.85546875" style="1" bestFit="1" customWidth="1"/>
    <col min="4" max="4" width="35.140625" style="1" customWidth="1"/>
    <col min="5" max="5" width="28.42578125" style="1" customWidth="1"/>
    <col min="6" max="6" width="21.5703125" style="1" customWidth="1"/>
    <col min="7" max="7" width="18.42578125" style="47" customWidth="1"/>
    <col min="8" max="8" width="18" style="1" customWidth="1"/>
    <col min="9" max="9" width="16.7109375" style="1" customWidth="1"/>
    <col min="10" max="10" width="11" style="1" bestFit="1" customWidth="1"/>
    <col min="11" max="11" width="44.28515625" style="1" bestFit="1" customWidth="1"/>
    <col min="12" max="16384" width="11.42578125" style="1"/>
  </cols>
  <sheetData>
    <row r="1" spans="1:11" ht="16.5" customHeight="1" x14ac:dyDescent="0.3">
      <c r="A1" s="172" t="s">
        <v>79</v>
      </c>
      <c r="B1" s="173"/>
      <c r="C1" s="173"/>
      <c r="D1" s="173"/>
      <c r="E1" s="173"/>
      <c r="F1" s="173"/>
      <c r="G1" s="129"/>
      <c r="H1" s="20"/>
      <c r="I1" s="20"/>
      <c r="J1" s="20"/>
      <c r="K1" s="21"/>
    </row>
    <row r="2" spans="1:11" ht="16.5" customHeight="1" x14ac:dyDescent="0.3">
      <c r="A2" s="172"/>
      <c r="B2" s="173"/>
      <c r="C2" s="173"/>
      <c r="D2" s="173"/>
      <c r="E2" s="173"/>
      <c r="F2" s="173"/>
      <c r="G2" s="129"/>
      <c r="H2" s="20"/>
      <c r="I2" s="20"/>
      <c r="J2" s="20"/>
      <c r="K2" s="21"/>
    </row>
    <row r="3" spans="1:11" x14ac:dyDescent="0.3">
      <c r="A3" s="67" t="s">
        <v>123</v>
      </c>
      <c r="B3" s="68"/>
      <c r="C3" s="68"/>
      <c r="D3" s="69"/>
      <c r="E3" s="69"/>
      <c r="F3" s="69"/>
      <c r="G3" s="53"/>
      <c r="H3" s="19"/>
      <c r="I3" s="19"/>
      <c r="J3" s="19"/>
      <c r="K3" s="21"/>
    </row>
    <row r="4" spans="1:11" x14ac:dyDescent="0.3">
      <c r="A4" s="71" t="s">
        <v>21</v>
      </c>
      <c r="B4" s="72"/>
      <c r="C4" s="72"/>
      <c r="D4" s="69"/>
      <c r="E4" s="69"/>
      <c r="F4" s="69"/>
      <c r="G4" s="53"/>
      <c r="H4" s="19"/>
      <c r="I4" s="19"/>
      <c r="J4" s="19"/>
      <c r="K4" s="21"/>
    </row>
    <row r="5" spans="1:11" x14ac:dyDescent="0.3">
      <c r="A5" s="71" t="s">
        <v>80</v>
      </c>
      <c r="B5" s="72"/>
      <c r="C5" s="72"/>
      <c r="D5" s="69"/>
      <c r="E5" s="69"/>
      <c r="F5" s="69"/>
      <c r="G5" s="53"/>
      <c r="H5" s="19"/>
      <c r="I5" s="19"/>
      <c r="J5" s="19"/>
      <c r="K5" s="21"/>
    </row>
    <row r="6" spans="1:11" x14ac:dyDescent="0.3">
      <c r="A6" s="73" t="s">
        <v>276</v>
      </c>
      <c r="B6" s="74"/>
      <c r="C6" s="74"/>
      <c r="D6" s="69"/>
      <c r="E6" s="69"/>
      <c r="F6" s="69"/>
      <c r="G6" s="53"/>
      <c r="H6" s="19"/>
      <c r="I6" s="19"/>
      <c r="J6" s="19"/>
      <c r="K6" s="21"/>
    </row>
    <row r="7" spans="1:11" ht="29.25" customHeight="1" x14ac:dyDescent="0.3">
      <c r="A7" s="159" t="s">
        <v>149</v>
      </c>
      <c r="B7" s="159"/>
      <c r="C7" s="159"/>
      <c r="D7" s="159"/>
      <c r="E7" s="159"/>
      <c r="F7" s="159"/>
      <c r="G7" s="159"/>
      <c r="H7" s="159"/>
      <c r="I7" s="159"/>
      <c r="J7" s="159"/>
      <c r="K7" s="159"/>
    </row>
    <row r="8" spans="1:11" ht="33" customHeight="1" x14ac:dyDescent="0.3">
      <c r="A8" s="208" t="s">
        <v>256</v>
      </c>
      <c r="B8" s="209"/>
      <c r="C8" s="209"/>
      <c r="D8" s="209"/>
      <c r="E8" s="209"/>
      <c r="F8" s="209"/>
      <c r="G8" s="62"/>
      <c r="H8" s="210" t="s">
        <v>115</v>
      </c>
      <c r="I8" s="210"/>
      <c r="J8" s="206" t="s">
        <v>63</v>
      </c>
      <c r="K8" s="206" t="s">
        <v>19</v>
      </c>
    </row>
    <row r="9" spans="1:11" ht="66" x14ac:dyDescent="0.3">
      <c r="A9" s="62" t="s">
        <v>18</v>
      </c>
      <c r="B9" s="208" t="s">
        <v>17</v>
      </c>
      <c r="C9" s="208"/>
      <c r="D9" s="130" t="s">
        <v>45</v>
      </c>
      <c r="E9" s="130" t="s">
        <v>46</v>
      </c>
      <c r="F9" s="130" t="s">
        <v>47</v>
      </c>
      <c r="G9" s="130" t="s">
        <v>48</v>
      </c>
      <c r="H9" s="130" t="s">
        <v>215</v>
      </c>
      <c r="I9" s="130" t="s">
        <v>13</v>
      </c>
      <c r="J9" s="207"/>
      <c r="K9" s="207"/>
    </row>
    <row r="10" spans="1:11" ht="82.5" x14ac:dyDescent="0.3">
      <c r="A10" s="203" t="s">
        <v>257</v>
      </c>
      <c r="B10" s="211">
        <v>1.1000000000000001</v>
      </c>
      <c r="C10" s="195" t="s">
        <v>258</v>
      </c>
      <c r="D10" s="41" t="s">
        <v>259</v>
      </c>
      <c r="E10" s="195" t="s">
        <v>262</v>
      </c>
      <c r="F10" s="41" t="s">
        <v>263</v>
      </c>
      <c r="G10" s="40" t="s">
        <v>264</v>
      </c>
      <c r="H10" s="121" t="s">
        <v>53</v>
      </c>
      <c r="I10" s="131"/>
      <c r="J10" s="142"/>
      <c r="K10" s="35" t="s">
        <v>284</v>
      </c>
    </row>
    <row r="11" spans="1:11" ht="82.5" x14ac:dyDescent="0.3">
      <c r="A11" s="204"/>
      <c r="B11" s="212"/>
      <c r="C11" s="196"/>
      <c r="D11" s="107" t="s">
        <v>260</v>
      </c>
      <c r="E11" s="196"/>
      <c r="F11" s="41" t="s">
        <v>263</v>
      </c>
      <c r="G11" s="40" t="s">
        <v>265</v>
      </c>
      <c r="H11" s="121" t="s">
        <v>53</v>
      </c>
      <c r="I11" s="131"/>
      <c r="J11" s="142"/>
      <c r="K11" s="35" t="s">
        <v>284</v>
      </c>
    </row>
    <row r="12" spans="1:11" ht="55.5" customHeight="1" x14ac:dyDescent="0.3">
      <c r="A12" s="205"/>
      <c r="B12" s="213"/>
      <c r="C12" s="197"/>
      <c r="D12" s="107" t="s">
        <v>261</v>
      </c>
      <c r="E12" s="197"/>
      <c r="F12" s="41" t="s">
        <v>263</v>
      </c>
      <c r="G12" s="40" t="s">
        <v>265</v>
      </c>
      <c r="H12" s="121" t="s">
        <v>53</v>
      </c>
      <c r="I12" s="131"/>
      <c r="J12" s="142"/>
      <c r="K12" s="35" t="s">
        <v>284</v>
      </c>
    </row>
    <row r="13" spans="1:11" x14ac:dyDescent="0.3">
      <c r="A13" s="25" t="s">
        <v>51</v>
      </c>
      <c r="B13" s="23"/>
      <c r="C13" s="23"/>
      <c r="D13" s="23"/>
      <c r="E13" s="23"/>
      <c r="F13" s="23"/>
      <c r="G13" s="36"/>
      <c r="H13" s="36">
        <f>COUNTIF(H10:H12,"X")</f>
        <v>0</v>
      </c>
      <c r="I13" s="36">
        <f>COUNTIF(I10:I12,"X")</f>
        <v>0</v>
      </c>
      <c r="J13" s="37">
        <v>0</v>
      </c>
      <c r="K13" s="23"/>
    </row>
    <row r="17" spans="4:9" x14ac:dyDescent="0.3">
      <c r="D17" s="1" t="s">
        <v>53</v>
      </c>
    </row>
    <row r="18" spans="4:9" x14ac:dyDescent="0.3">
      <c r="H18" s="38"/>
      <c r="I18" s="38"/>
    </row>
    <row r="19" spans="4:9" x14ac:dyDescent="0.3">
      <c r="H19" s="38"/>
    </row>
    <row r="24" spans="4:9" x14ac:dyDescent="0.3">
      <c r="F24" s="1" t="s">
        <v>53</v>
      </c>
    </row>
    <row r="29" spans="4:9" x14ac:dyDescent="0.3">
      <c r="F29" s="1" t="s">
        <v>53</v>
      </c>
    </row>
  </sheetData>
  <mergeCells count="11">
    <mergeCell ref="A10:A12"/>
    <mergeCell ref="C10:C12"/>
    <mergeCell ref="B10:B12"/>
    <mergeCell ref="E10:E12"/>
    <mergeCell ref="A1:F2"/>
    <mergeCell ref="A7:K7"/>
    <mergeCell ref="A8:F8"/>
    <mergeCell ref="H8:I8"/>
    <mergeCell ref="J8:J9"/>
    <mergeCell ref="K8:K9"/>
    <mergeCell ref="B9:C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 de Cumplimiento</vt:lpstr>
      <vt:lpstr>Gestion del Riesgo</vt:lpstr>
      <vt:lpstr>Racionalización trámites</vt:lpstr>
      <vt:lpstr>Atención al ciudadano</vt:lpstr>
      <vt:lpstr>Rendición de cuentas</vt:lpstr>
      <vt:lpstr>Transparencia</vt:lpstr>
      <vt:lpstr>Iniciativas 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dcterms:created xsi:type="dcterms:W3CDTF">2016-10-03T20:11:09Z</dcterms:created>
  <dcterms:modified xsi:type="dcterms:W3CDTF">2018-05-16T20:08:19Z</dcterms:modified>
</cp:coreProperties>
</file>