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audiar.gonzalez\Documents\AUDITORIA\16 PLAN ANTICORRUPCION\2023\2023-2\"/>
    </mc:Choice>
  </mc:AlternateContent>
  <bookViews>
    <workbookView xWindow="-108" yWindow="-108" windowWidth="23256" windowHeight="12456" firstSheet="1" activeTab="5"/>
  </bookViews>
  <sheets>
    <sheet name="Consolidado de Cumplimiento" sheetId="10" r:id="rId1"/>
    <sheet name="Gestion del Riesgo" sheetId="4" r:id="rId2"/>
    <sheet name="Racionalización trámites" sheetId="7" r:id="rId3"/>
    <sheet name="Atención al ciudadano" sheetId="5" r:id="rId4"/>
    <sheet name="Rendición de cuentas" sheetId="3" r:id="rId5"/>
    <sheet name="Transparencia" sheetId="1" r:id="rId6"/>
  </sheets>
  <definedNames>
    <definedName name="_xlnm.Print_Area" localSheetId="3">'Atención al ciudadano'!$A$1:$I$19</definedName>
    <definedName name="_xlnm.Print_Area" localSheetId="2">'Racionalización trámites'!$A$1:$I$14</definedName>
    <definedName name="_xlnm.Print_Area" localSheetId="4">'Rendición de cuentas'!$A$1:$I$19</definedName>
    <definedName name="_xlnm.Print_Area" localSheetId="5">Transparencia!$A$1:$J$15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0" l="1"/>
  <c r="B10" i="10"/>
  <c r="G12" i="4"/>
  <c r="F12" i="4"/>
  <c r="H7" i="4" l="1"/>
  <c r="H8" i="4"/>
  <c r="H9" i="4"/>
  <c r="H10" i="4"/>
  <c r="H11" i="4"/>
  <c r="H6" i="4"/>
  <c r="I15" i="1" l="1"/>
  <c r="H15" i="1"/>
  <c r="G15" i="1"/>
  <c r="I8" i="1" l="1"/>
  <c r="I9" i="1"/>
  <c r="I10" i="1"/>
  <c r="I11" i="1"/>
  <c r="I12" i="1"/>
  <c r="I13" i="1"/>
  <c r="I14" i="1"/>
  <c r="I7" i="1"/>
  <c r="I6" i="1"/>
  <c r="G19" i="5" l="1"/>
  <c r="H19" i="5" s="1"/>
  <c r="F19" i="5"/>
  <c r="H7" i="5"/>
  <c r="H8" i="5"/>
  <c r="H9" i="5"/>
  <c r="H10" i="5"/>
  <c r="H11" i="5"/>
  <c r="H12" i="5"/>
  <c r="H13" i="5"/>
  <c r="H14" i="5"/>
  <c r="H15" i="5"/>
  <c r="H16" i="5"/>
  <c r="H17" i="5"/>
  <c r="H18" i="5"/>
  <c r="H6" i="5"/>
  <c r="D5" i="10" l="1"/>
  <c r="D7" i="10"/>
  <c r="D8" i="10"/>
  <c r="D9" i="10"/>
  <c r="D6" i="10"/>
  <c r="G14" i="7"/>
  <c r="F14" i="7"/>
  <c r="G19" i="3"/>
  <c r="F19" i="3"/>
  <c r="H7" i="7" l="1"/>
  <c r="H8" i="7"/>
  <c r="H9" i="7"/>
  <c r="H10" i="7"/>
  <c r="H11" i="7"/>
  <c r="H12" i="7"/>
  <c r="H13" i="7"/>
  <c r="H6" i="7"/>
  <c r="H7" i="3"/>
  <c r="H8" i="3"/>
  <c r="H9" i="3"/>
  <c r="H10" i="3"/>
  <c r="H11" i="3"/>
  <c r="H12" i="3"/>
  <c r="H13" i="3"/>
  <c r="H14" i="3"/>
  <c r="H15" i="3"/>
  <c r="H16" i="3"/>
  <c r="H18" i="3"/>
  <c r="H6" i="3"/>
  <c r="H12" i="4" l="1"/>
  <c r="I24" i="1" l="1"/>
  <c r="K16" i="4"/>
  <c r="H14" i="7"/>
  <c r="H19" i="3"/>
  <c r="D10" i="10"/>
</calcChain>
</file>

<file path=xl/comments1.xml><?xml version="1.0" encoding="utf-8"?>
<comments xmlns="http://schemas.openxmlformats.org/spreadsheetml/2006/main">
  <authors>
    <author>NATALIA  PELAEZ MIYAR</author>
  </authors>
  <commentList>
    <comment ref="E6" authorId="0" shapeId="0">
      <text>
        <r>
          <rPr>
            <b/>
            <sz val="9"/>
            <color indexed="81"/>
            <rFont val="Tahoma"/>
            <family val="2"/>
          </rPr>
          <t>NATALIA  PELAEZ MIYAR:</t>
        </r>
        <r>
          <rPr>
            <sz val="9"/>
            <color indexed="81"/>
            <rFont val="Tahoma"/>
            <family val="2"/>
          </rPr>
          <t xml:space="preserve">
TRES INFORMES DEL DESPLIEGUE- FEBRERO ESTRATEGIA</t>
        </r>
      </text>
    </comment>
  </commentList>
</comments>
</file>

<file path=xl/comments2.xml><?xml version="1.0" encoding="utf-8"?>
<comments xmlns="http://schemas.openxmlformats.org/spreadsheetml/2006/main">
  <authors>
    <author>NATALIA  PELAEZ MIYAR</author>
  </authors>
  <commentList>
    <comment ref="D8" authorId="0" shapeId="0">
      <text>
        <r>
          <rPr>
            <b/>
            <sz val="9"/>
            <color indexed="81"/>
            <rFont val="Tahoma"/>
            <family val="2"/>
          </rPr>
          <t>NATALIA  PELAEZ MIYAR:</t>
        </r>
        <r>
          <rPr>
            <sz val="9"/>
            <color indexed="81"/>
            <rFont val="Tahoma"/>
            <family val="2"/>
          </rPr>
          <t xml:space="preserve">
A LOS COORDINADORES ADMINISTRATIVOS LA TAREA ES HASTA DIC 31</t>
        </r>
      </text>
    </comment>
    <comment ref="C9" authorId="0" shapeId="0">
      <text>
        <r>
          <rPr>
            <b/>
            <sz val="9"/>
            <color indexed="81"/>
            <rFont val="Tahoma"/>
            <family val="2"/>
          </rPr>
          <t>NATALIA  PELAEZ MIYAR:</t>
        </r>
        <r>
          <rPr>
            <sz val="9"/>
            <color indexed="81"/>
            <rFont val="Tahoma"/>
            <family val="2"/>
          </rPr>
          <t xml:space="preserve">
Nota: para el 2023 se decidió continuar con el trámite priorizado de Asignación de citas web a programas (definidos por la subgerencia y puesta en operación por la Dirección de Sistemas de información)
Dos informes de esta implementación. Abril 01 y 31 de diciembre.</t>
        </r>
      </text>
    </comment>
    <comment ref="C11" authorId="0" shapeId="0">
      <text>
        <r>
          <rPr>
            <b/>
            <sz val="9"/>
            <color indexed="81"/>
            <rFont val="Tahoma"/>
            <family val="2"/>
          </rPr>
          <t>NATALIA  PELAEZ MIYAR:</t>
        </r>
        <r>
          <rPr>
            <sz val="9"/>
            <color indexed="81"/>
            <rFont val="Tahoma"/>
            <family val="2"/>
          </rPr>
          <t xml:space="preserve">
DOS INFORMES EN EL AÑO </t>
        </r>
      </text>
    </comment>
  </commentList>
</comments>
</file>

<file path=xl/comments3.xml><?xml version="1.0" encoding="utf-8"?>
<comments xmlns="http://schemas.openxmlformats.org/spreadsheetml/2006/main">
  <authors>
    <author>Sala Juntas Gerencia 5 piso</author>
    <author>Luz Maria Ramirez Correa</author>
  </authors>
  <commentList>
    <comment ref="D6" authorId="0" shapeId="0">
      <text>
        <r>
          <rPr>
            <b/>
            <sz val="12"/>
            <color indexed="81"/>
            <rFont val="Tahoma"/>
            <family val="2"/>
          </rPr>
          <t>infraestructura
personal y funciones
lineamientos de actividades a realizar</t>
        </r>
      </text>
    </comment>
    <comment ref="B17" authorId="1" shapeId="0">
      <text>
        <r>
          <rPr>
            <b/>
            <sz val="9"/>
            <color indexed="81"/>
            <rFont val="Tahoma"/>
            <family val="2"/>
          </rPr>
          <t>Luz María Ramírez Correa:</t>
        </r>
        <r>
          <rPr>
            <sz val="9"/>
            <color indexed="81"/>
            <rFont val="Tahoma"/>
            <family val="2"/>
          </rPr>
          <t xml:space="preserve">
Cambie redacción</t>
        </r>
      </text>
    </comment>
  </commentList>
</comments>
</file>

<file path=xl/comments4.xml><?xml version="1.0" encoding="utf-8"?>
<comments xmlns="http://schemas.openxmlformats.org/spreadsheetml/2006/main">
  <authors>
    <author>Sala Juntas Gerencia 5 piso</author>
  </authors>
  <commentList>
    <comment ref="F6" authorId="0" shapeId="0">
      <text>
        <r>
          <rPr>
            <sz val="9"/>
            <color indexed="81"/>
            <rFont val="Tahoma"/>
            <family val="2"/>
          </rPr>
          <t xml:space="preserve">En junio se hace seguimiento al avance
</t>
        </r>
      </text>
    </comment>
    <comment ref="F7" authorId="0" shapeId="0">
      <text>
        <r>
          <rPr>
            <b/>
            <sz val="9"/>
            <color indexed="81"/>
            <rFont val="Tahoma"/>
            <family val="2"/>
          </rPr>
          <t>Medición en junio como avance</t>
        </r>
        <r>
          <rPr>
            <sz val="9"/>
            <color indexed="81"/>
            <rFont val="Tahoma"/>
            <family val="2"/>
          </rPr>
          <t xml:space="preserve">
</t>
        </r>
      </text>
    </comment>
  </commentList>
</comments>
</file>

<file path=xl/sharedStrings.xml><?xml version="1.0" encoding="utf-8"?>
<sst xmlns="http://schemas.openxmlformats.org/spreadsheetml/2006/main" count="367" uniqueCount="282">
  <si>
    <t>Oficina Control Interno y Evaluación</t>
  </si>
  <si>
    <t>Actividades cumplidas</t>
  </si>
  <si>
    <t>Fecha programada</t>
  </si>
  <si>
    <t xml:space="preserve">Responsable </t>
  </si>
  <si>
    <t>Meta o producto</t>
  </si>
  <si>
    <t>Subcomponente</t>
  </si>
  <si>
    <t>Observaciones</t>
  </si>
  <si>
    <t>Componente 5:  Transparencia y Acceso a la Información</t>
  </si>
  <si>
    <t>Componente 1: Gestión del Riesgo de Corrupción  -Mapa de Riesgos de Corrupción</t>
  </si>
  <si>
    <t>Oficina Asesora de Planeación y Desarrollo Organizacional</t>
  </si>
  <si>
    <t xml:space="preserve">Subcomponente </t>
  </si>
  <si>
    <t>ESE METROSALUD</t>
  </si>
  <si>
    <t>Evaluar las acciones del componente de Atención al ciudadano desarrolladas por la ESE Metrosalud</t>
  </si>
  <si>
    <t>Evaluar el componente de transparencia y acceso a la información desarrolladas por la ESE Metrosalud</t>
  </si>
  <si>
    <t>% cumplimiento acciones de evaluación</t>
  </si>
  <si>
    <t>Oficina de Control Interno y Evaluación</t>
  </si>
  <si>
    <t>Meta-Producto</t>
  </si>
  <si>
    <t xml:space="preserve">Indicadores </t>
  </si>
  <si>
    <t>Responsable</t>
  </si>
  <si>
    <t xml:space="preserve"> Fecha</t>
  </si>
  <si>
    <t xml:space="preserve">Total </t>
  </si>
  <si>
    <t>X</t>
  </si>
  <si>
    <t>Total</t>
  </si>
  <si>
    <t>Medir la percepción de la satisfacción de los usuarios con los servicios recibidos</t>
  </si>
  <si>
    <t xml:space="preserve"> </t>
  </si>
  <si>
    <t>% avance</t>
  </si>
  <si>
    <t>0 a 59% es</t>
  </si>
  <si>
    <t>De 60 a 79% es</t>
  </si>
  <si>
    <t xml:space="preserve">De 80 a 100% es </t>
  </si>
  <si>
    <t>%avance</t>
  </si>
  <si>
    <t>Componente</t>
  </si>
  <si>
    <t>Componente 3:  Atención al ciudadano</t>
  </si>
  <si>
    <t>Componente 4:  Rendición de cuentas</t>
  </si>
  <si>
    <t>Componente 2:  Racionalización de trámites</t>
  </si>
  <si>
    <t>Componente 2: Racionalización de trámites</t>
  </si>
  <si>
    <t>Componente 3: Atención al ciudadano</t>
  </si>
  <si>
    <t>Componente 4: Rendición de cuentas</t>
  </si>
  <si>
    <t>Zona baja</t>
  </si>
  <si>
    <t>Zona Media</t>
  </si>
  <si>
    <t>Zona Alta</t>
  </si>
  <si>
    <t xml:space="preserve">OFICINA DE CONTROL INTERNO Y EVALUACION </t>
  </si>
  <si>
    <t>Evaluar la gestión de trámites institucionales</t>
  </si>
  <si>
    <t>Actualizar el esquema de publicación de la información</t>
  </si>
  <si>
    <t>Jefe Oficina Control Interno y Evaluación</t>
  </si>
  <si>
    <t>Actualizar el mapa de riesgos de corrupción</t>
  </si>
  <si>
    <t>PU Participación Social</t>
  </si>
  <si>
    <t xml:space="preserve"> Cumplimiento </t>
  </si>
  <si>
    <t>Actividades programadas para la vigencia</t>
  </si>
  <si>
    <t>Componente 1: Gestión del Riesgo de Corrupción - Mapa de Riesgos de Corrupción</t>
  </si>
  <si>
    <t>Responsables de los procesos, con acompañamiento de Oficina Asesora Planeación y Desarrollo Organizacional</t>
  </si>
  <si>
    <t>Responsables de los procesos
Oficina Asesora de Planeación y Desarrollo Organizacional</t>
  </si>
  <si>
    <t>Estrategia de racionalización de trámites desplegada en todas las unidades administrativas mediante  despliegue institucional del Plan Anticorrupción y Atención al Ciudadano.</t>
  </si>
  <si>
    <t>Actualizar las estadísticas de trámites inscritos en el SUIT</t>
  </si>
  <si>
    <t>Jefe Oficina Asesora Planeación y Desarrollo Organizacional
PE Oficina Asesora Planeación y Desarrollo Organizacional</t>
  </si>
  <si>
    <t>Subgerencia Red de Servicios.
PU Participación Social</t>
  </si>
  <si>
    <t xml:space="preserve"> Grupo Comunicaciones; Oficina Asesora de Planeación y Desarrollo Organizacional</t>
  </si>
  <si>
    <t>Grupo Comunicaciones</t>
  </si>
  <si>
    <t xml:space="preserve">Realizar la Rendición Pública de Cuentas </t>
  </si>
  <si>
    <t>Enlace habilitado en la página web en el link de rendición de cuentas para recibir preguntas previo a la actividad</t>
  </si>
  <si>
    <t xml:space="preserve">Grupo de Comunicaciones </t>
  </si>
  <si>
    <t>Grupo Comunicaciones y Oficina Asesora de Planeación y Desarrollo Organizacional</t>
  </si>
  <si>
    <t>Jefes de Unidades Administrativas
Grupo Apoyo Comunicaciones</t>
  </si>
  <si>
    <t>Respuesta oportuna al 100% de derechos de petición</t>
  </si>
  <si>
    <t>% de derechos de petición respondidos de forma oportuna.</t>
  </si>
  <si>
    <t>Técnico Operativo CAD</t>
  </si>
  <si>
    <t xml:space="preserve">Revisar el listado de información clasificada y reservada y la tabla de control de acceso </t>
  </si>
  <si>
    <t>Divulgar estrategia de racionalización de trámites</t>
  </si>
  <si>
    <t>Gestionar la respuesta a derechos de petición  en los términos establecidos en la norma</t>
  </si>
  <si>
    <t xml:space="preserve">     OFICINA DE CONTROL INTERNO Y EVALUACIÓN</t>
  </si>
  <si>
    <t xml:space="preserve">ESE METROSALUD </t>
  </si>
  <si>
    <t xml:space="preserve">Mapa de riesgos corrupción actualizado </t>
  </si>
  <si>
    <t>Publicar el mapa de riesgos de corrupción.</t>
  </si>
  <si>
    <t>Publicar en la página web el mapa de riesgos de corrupción actualizado.</t>
  </si>
  <si>
    <t>Evaluar el componente de gestión de riesgos de corrupción y controles asociados a estos.</t>
  </si>
  <si>
    <t>Elaborar informes de peticiones, quejas, reclamos con una frecuencia  trimestral que incluya: número de solicitudes recibidas, el tiempo de respuesta a cada solicitud, trasladadas a otra institución y en las que se negó el acceso a la información.</t>
  </si>
  <si>
    <t>Registrar y responder las manifestaciones recibidas a través de redes sociales.</t>
  </si>
  <si>
    <t>Grupo Apoyo de comunicaciones</t>
  </si>
  <si>
    <t>Divulgar información a través de diferentes medios sobre la rendición pública de cuentas adelantada por la ESE  (presentación de informe de gestión, fecha hora y lugar en la página de la Supersalud y  evidencias de su realización)</t>
  </si>
  <si>
    <t>Fecha de la rendición de cuentas publicada en la página web de la SUPERSALUD</t>
  </si>
  <si>
    <t>Gerencia
Grupo Comunicaciones, 
PU Participación Social y 
Oficina Asesora de Planeación y Desarrollo Organizacional</t>
  </si>
  <si>
    <t>Inventario de activos de información actualizado y  en la página web y en el aplicativo del SGI Almera</t>
  </si>
  <si>
    <t>Inventario de activos de información actualizado publicado en la página web y en el aplicativo del SGI Almera</t>
  </si>
  <si>
    <t>Elaborar informe de derechos de petición que incluya el número de solicitudes recibidas, el tiempo de respuesta a cada solicitud, trasladadas a otra institución y en las que se negó el acceso a la información.</t>
  </si>
  <si>
    <t xml:space="preserve">  </t>
  </si>
  <si>
    <r>
      <rPr>
        <b/>
        <sz val="12"/>
        <color theme="1"/>
        <rFont val="Century Gothic"/>
        <family val="2"/>
      </rPr>
      <t xml:space="preserve">Subcomponente 1  </t>
    </r>
    <r>
      <rPr>
        <sz val="12"/>
        <color theme="1"/>
        <rFont val="Century Gothic"/>
        <family val="2"/>
      </rPr>
      <t>Política de Administración de Riesgos</t>
    </r>
  </si>
  <si>
    <r>
      <rPr>
        <b/>
        <sz val="12"/>
        <color theme="1"/>
        <rFont val="Century Gothic"/>
        <family val="2"/>
      </rPr>
      <t xml:space="preserve">Subcomponente 2  </t>
    </r>
    <r>
      <rPr>
        <sz val="12"/>
        <color theme="1"/>
        <rFont val="Century Gothic"/>
        <family val="2"/>
      </rPr>
      <t>Construcción del Mapa de Riesgos de Corrupción</t>
    </r>
  </si>
  <si>
    <r>
      <rPr>
        <b/>
        <sz val="12"/>
        <color theme="1"/>
        <rFont val="Century Gothic"/>
        <family val="2"/>
      </rPr>
      <t>Subcomponente 3</t>
    </r>
    <r>
      <rPr>
        <sz val="12"/>
        <color theme="1"/>
        <rFont val="Century Gothic"/>
        <family val="2"/>
      </rPr>
      <t xml:space="preserve"> Consulta y divulgación</t>
    </r>
  </si>
  <si>
    <r>
      <rPr>
        <b/>
        <sz val="12"/>
        <color theme="1"/>
        <rFont val="Century Gothic"/>
        <family val="2"/>
      </rPr>
      <t>Subcomponente 4</t>
    </r>
    <r>
      <rPr>
        <sz val="12"/>
        <color theme="1"/>
        <rFont val="Century Gothic"/>
        <family val="2"/>
      </rPr>
      <t xml:space="preserve"> Monitoreo y revisión</t>
    </r>
  </si>
  <si>
    <r>
      <rPr>
        <b/>
        <sz val="12"/>
        <color theme="1"/>
        <rFont val="Century Gothic"/>
        <family val="2"/>
      </rPr>
      <t xml:space="preserve">Subcomponente 5 </t>
    </r>
    <r>
      <rPr>
        <sz val="12"/>
        <color theme="1"/>
        <rFont val="Century Gothic"/>
        <family val="2"/>
      </rPr>
      <t>Seguimiento</t>
    </r>
  </si>
  <si>
    <t>Actualizar y desplegar internamente la estrategia de racionalización de trámites</t>
  </si>
  <si>
    <r>
      <rPr>
        <b/>
        <sz val="12"/>
        <color rgb="FF000000"/>
        <rFont val="Century Gothic"/>
        <family val="2"/>
      </rPr>
      <t>Subcomponente 1</t>
    </r>
    <r>
      <rPr>
        <sz val="12"/>
        <color rgb="FF000000"/>
        <rFont val="Century Gothic"/>
        <family val="2"/>
      </rPr>
      <t>.
 Preparación y socialización de la estrategia de racionalización de trámites</t>
    </r>
  </si>
  <si>
    <t xml:space="preserve">Subgerencia de Red de servicios Director de Sistemas de Información </t>
  </si>
  <si>
    <t>Estrategia de racionalización de trámites divulgada en reunión de Liga de usuarios, mensajes de texto a usuarios, redes sociales y página web.</t>
  </si>
  <si>
    <t>Evaluar la satisfacción del usuario con la gestión del trámite racionalizado mediante una muestra aleatoria</t>
  </si>
  <si>
    <t>Encuestas de satisfacción con el trámite, aplicada una vez en la vigencia. (citas web para atenciones en programas)</t>
  </si>
  <si>
    <r>
      <rPr>
        <b/>
        <sz val="12"/>
        <color rgb="FF000000"/>
        <rFont val="Century Gothic"/>
        <family val="2"/>
      </rPr>
      <t xml:space="preserve">Subcomponente 3.  </t>
    </r>
    <r>
      <rPr>
        <sz val="12"/>
        <color rgb="FF000000"/>
        <rFont val="Century Gothic"/>
        <family val="2"/>
      </rPr>
      <t xml:space="preserve">
Consulta y divulgación de los trámites</t>
    </r>
  </si>
  <si>
    <t>1 informe de seguimiento en la vigencia al SUIT
Seguimiento cuatrimestral al componente de racionalización de trámites</t>
  </si>
  <si>
    <t>Jefe Oficina de Control Interno y Evaluación</t>
  </si>
  <si>
    <r>
      <rPr>
        <b/>
        <sz val="12"/>
        <color rgb="FF000000"/>
        <rFont val="Century Gothic"/>
        <family val="2"/>
      </rPr>
      <t xml:space="preserve">Subcomponente 4. </t>
    </r>
    <r>
      <rPr>
        <sz val="12"/>
        <color rgb="FF000000"/>
        <rFont val="Century Gothic"/>
        <family val="2"/>
      </rPr>
      <t xml:space="preserve">
Seguimiento a la racionalización de trámites</t>
    </r>
  </si>
  <si>
    <r>
      <rPr>
        <b/>
        <sz val="12"/>
        <rFont val="Century Gothic"/>
        <family val="2"/>
      </rPr>
      <t xml:space="preserve">Subcomponente 5 
</t>
    </r>
    <r>
      <rPr>
        <sz val="12"/>
        <rFont val="Century Gothic"/>
        <family val="2"/>
      </rPr>
      <t>Relacionamiento con el ciudadano</t>
    </r>
  </si>
  <si>
    <t>Resultados de gestión difundidos en piezas comunicacionales y boletines informativos a través de medios institucionales (página web, boletines de prensa, redes sociales)
Comprende dos rendiciones en la vigencia</t>
  </si>
  <si>
    <t>Rendición Pública de Cuentas primer semestre</t>
  </si>
  <si>
    <t>Rendición Pública de Cuentas segundo semestre</t>
  </si>
  <si>
    <t>Realizar una encuesta de satisfacción con la rendición de cuentas, tanto para servidores públicos como para usuarios y ciudadanos asistentes</t>
  </si>
  <si>
    <t>Informe de seguimiento cuatrimestral al Plan Anticorrupción y Atención al Ciudadano en el componente de rendición de cuentas</t>
  </si>
  <si>
    <t>Realizar despliegue (difusión y capacitación) de la Matriz de trámites  y Matriz de responsabilidades de derechos de petición, Acuerdo 330 de 2017.</t>
  </si>
  <si>
    <t>Despliegue (difusión y capacitación) realizadas a Jefes de Unidades Administrativas, Auxiliar Administrativa Gerencia, Secretarias / Auxiliares Administrativos con funciones de secretaria, Coordinadores Administrativos y Coordinadores Asistenciales</t>
  </si>
  <si>
    <t>Director  Sistemas de Información
Técnico Operativo CAD</t>
  </si>
  <si>
    <t>Rediseñar la pagina web cumpliendo criterios de accesibilidad acorde con la normatividad vigente</t>
  </si>
  <si>
    <t>Página web rediseñada cumpliendo criterios de accesibilidad</t>
  </si>
  <si>
    <t>Director  de Sistemas de Información
Grupo Apoyo Comunicaciones</t>
  </si>
  <si>
    <t>Informe de derechos de petición elaborado y enviado quincenalmente a Comité de Gerencia, Control Interno y Evaluación, a la Oficina Asesora Jurídica  y publicado en la página web cada trimestre</t>
  </si>
  <si>
    <t xml:space="preserve">Informes de Seguimiento al Plan Anticorrupción y de Atención al Ciudadano. </t>
  </si>
  <si>
    <r>
      <rPr>
        <b/>
        <sz val="12"/>
        <color theme="1"/>
        <rFont val="Century Gothic"/>
        <family val="2"/>
      </rPr>
      <t xml:space="preserve">Subcomponente 2. </t>
    </r>
    <r>
      <rPr>
        <sz val="12"/>
        <color theme="1"/>
        <rFont val="Century Gothic"/>
        <family val="2"/>
      </rPr>
      <t>Lineamientos transparencia pasiva</t>
    </r>
  </si>
  <si>
    <r>
      <rPr>
        <b/>
        <sz val="12"/>
        <color theme="1"/>
        <rFont val="Century Gothic"/>
        <family val="2"/>
      </rPr>
      <t>Subcomponente 3</t>
    </r>
    <r>
      <rPr>
        <sz val="12"/>
        <color theme="1"/>
        <rFont val="Century Gothic"/>
        <family val="2"/>
      </rPr>
      <t>. Instrumentos de gestión de la información</t>
    </r>
  </si>
  <si>
    <r>
      <rPr>
        <b/>
        <sz val="12"/>
        <color theme="1"/>
        <rFont val="Century Gothic"/>
        <family val="2"/>
      </rPr>
      <t>Subcomponente 4</t>
    </r>
    <r>
      <rPr>
        <sz val="12"/>
        <color theme="1"/>
        <rFont val="Century Gothic"/>
        <family val="2"/>
      </rPr>
      <t xml:space="preserve">. Criterio diferencial de accesibilidad </t>
    </r>
  </si>
  <si>
    <r>
      <rPr>
        <b/>
        <sz val="12"/>
        <color theme="1"/>
        <rFont val="Century Gothic"/>
        <family val="2"/>
      </rPr>
      <t>Subcomponente 5</t>
    </r>
    <r>
      <rPr>
        <sz val="12"/>
        <color theme="1"/>
        <rFont val="Century Gothic"/>
        <family val="2"/>
      </rPr>
      <t xml:space="preserve">.
Monitoreo de acceso a la información </t>
    </r>
  </si>
  <si>
    <r>
      <rPr>
        <b/>
        <sz val="12"/>
        <color theme="1"/>
        <rFont val="Century Gothic"/>
        <family val="2"/>
      </rPr>
      <t xml:space="preserve">Subcomponente 6. </t>
    </r>
    <r>
      <rPr>
        <sz val="12"/>
        <color theme="1"/>
        <rFont val="Century Gothic"/>
        <family val="2"/>
      </rPr>
      <t xml:space="preserve"> Evaluación y retroalimentación a la gestión institucional</t>
    </r>
  </si>
  <si>
    <t xml:space="preserve">Actividad </t>
  </si>
  <si>
    <r>
      <rPr>
        <b/>
        <sz val="12"/>
        <color rgb="FF000000"/>
        <rFont val="Century Gothic"/>
        <family val="2"/>
      </rPr>
      <t xml:space="preserve">Subcomponente 2. </t>
    </r>
    <r>
      <rPr>
        <sz val="12"/>
        <color rgb="FF000000"/>
        <rFont val="Century Gothic"/>
        <family val="2"/>
      </rPr>
      <t>Racionalización de trámites institucionales</t>
    </r>
  </si>
  <si>
    <t>Realizar una estrategia para desplegar la política de administración de riesgos 2022 -2023 y elementos de desarrollo, la cual incluye los Riesgos de corrupción.</t>
  </si>
  <si>
    <t>Despliegue de la Política de Administración de Riesgos 2022 -2023 y elementos de desarrollo, revisada a través de medios institucionales establecidos (aplicativo de sistema integrado de gestión, Mail Master, boletines Latidos, Curso de inducción y reinducción, curso en plataforma virtual)</t>
  </si>
  <si>
    <t>01/02/2023 - 
31/06/2023
31/12/2023</t>
  </si>
  <si>
    <t xml:space="preserve"> 
31/01/2023</t>
  </si>
  <si>
    <t xml:space="preserve">Divulgar el mapa de riesgos de corrupción.
</t>
  </si>
  <si>
    <t>Divulgar el mapa de riesgos de corrupción a través de medios institucionales establecidos (aplicativo de sistema integrado de gestión, Mail Master,  y boletines electrónicos, despliegue institucional entre otros)</t>
  </si>
  <si>
    <t xml:space="preserve"> 30/08/2023</t>
  </si>
  <si>
    <t>Realizar seguimiento al plan de tratamiento de riesgos de corrupción 2023</t>
  </si>
  <si>
    <t>Informe de seguimiento al plan de tratamiento de riesgos de corrupción 2023</t>
  </si>
  <si>
    <t>05/05/2023
06/10/2023 
05/01/2024</t>
  </si>
  <si>
    <t>Informe de seguimiento al componente y controles de riesgos de corrupción (matriz de seguimiento a los riesgos de corrupción)</t>
  </si>
  <si>
    <t>MATRIZ  DE SEGUIMIENTO AL PLAN ANTICORRUPCIÓN Y DE ATENCIÓN AL CIUDADANO 2023</t>
  </si>
  <si>
    <t>Inventario de trámites actualizados: citas web a la solicitud de citas web de los programas (priorizados por subgerencia de red)</t>
  </si>
  <si>
    <t xml:space="preserve">Subgerencia de Red de servicios
Jefe Oficina Asesora Planeación y Desarrollo Organizacional
Profesional Especializado Planeación </t>
  </si>
  <si>
    <t>Profesional Especializado Planeación (Procesos)</t>
  </si>
  <si>
    <t>02/02/2023 - 30/04/2023</t>
  </si>
  <si>
    <t>Comunicaciones
PU SIAUC
Coordinadores administrativos UH</t>
  </si>
  <si>
    <t>01/04/2023 - 31/12/2023</t>
  </si>
  <si>
    <t>Implementación del trámite institucional priorizado</t>
  </si>
  <si>
    <t xml:space="preserve">1 trámite racionalizado en 2023 (dos informes con el avance: usuarios que lo han usado, beneficios y dificultades) </t>
  </si>
  <si>
    <t xml:space="preserve">Comunicaciones
PU Participación Social
</t>
  </si>
  <si>
    <t>30/04/2023 30/12/2023</t>
  </si>
  <si>
    <t>Estadísticas de trámites actualizadas trimestralmente en el SUIT.</t>
  </si>
  <si>
    <t xml:space="preserve">Profesional Especializado Planeación </t>
  </si>
  <si>
    <t>07/07/2023
05/01/2024</t>
  </si>
  <si>
    <t xml:space="preserve"> 
Profesional Especializado Planeación 
</t>
  </si>
  <si>
    <t>30/06/2023
31/12/2023</t>
  </si>
  <si>
    <t>30/04/2023
30/09/2023
31/12/2023</t>
  </si>
  <si>
    <t>(4) Informes de peticiones, quejas, reclamo publicado trimestral en la página web con los criterios normativos de transparencia</t>
  </si>
  <si>
    <t>01/01/2023 - 10/04/2023 (1 trimestre)
01/04/2023 - 10/07/2023 (2 trimestre)
01/07/2023 - 10/10/2023 (3 trimestre)
01/10/2023 - 5/01/2024 (4 trimestre)</t>
  </si>
  <si>
    <t>Documentar e Implementar protocolos de servicio al ciudadano en todos los canales para garantizar la calidad y cordialidad en la atención al ciudadano</t>
  </si>
  <si>
    <t>30/04/2023
31/08/2023
31/12/2023</t>
  </si>
  <si>
    <t xml:space="preserve">(4) Informes de percepción de los usuarios frente a la prestación de los servicios
</t>
  </si>
  <si>
    <t>Formular y ejecutar acciones de mejora frente a los servicios que  en la  encuesta de satisfacción que no cumplan con el 80% de calificación</t>
  </si>
  <si>
    <t xml:space="preserve">(1) Plan de mejora acciones de mejora institucional, con seguimiento trimestral. </t>
  </si>
  <si>
    <t xml:space="preserve">
(1) Formular Plan de mejora por UPSS (en 1 primer trimestre) por servicio que obtenga menos del 80% de satisfacción.
(3) Informes de seguimiento al plan de mejora por UPSS,  se le hace seguimiento trimestral agregando si es necesario acciones, acorde a los resultados de la encuesta en los trimestres siguientes.
</t>
  </si>
  <si>
    <t xml:space="preserve">
Directores UPSS</t>
  </si>
  <si>
    <r>
      <rPr>
        <b/>
        <sz val="12"/>
        <color theme="1"/>
        <rFont val="Century Gothic"/>
        <family val="2"/>
      </rPr>
      <t>Subcomponente 1</t>
    </r>
    <r>
      <rPr>
        <sz val="12"/>
        <color theme="1"/>
        <rFont val="Century Gothic"/>
        <family val="2"/>
      </rPr>
      <t xml:space="preserve"> 
Estructura administrativa y
Direccionamiento estratégico
</t>
    </r>
    <r>
      <rPr>
        <b/>
        <sz val="12"/>
        <color theme="1"/>
        <rFont val="Century Gothic"/>
        <family val="2"/>
      </rPr>
      <t xml:space="preserve">Subcomponente 4 </t>
    </r>
    <r>
      <rPr>
        <sz val="12"/>
        <color theme="1"/>
        <rFont val="Century Gothic"/>
        <family val="2"/>
      </rPr>
      <t xml:space="preserve">
Normativo y procedimental</t>
    </r>
  </si>
  <si>
    <r>
      <rPr>
        <b/>
        <sz val="12"/>
        <color theme="1"/>
        <rFont val="Century Gothic"/>
        <family val="2"/>
      </rPr>
      <t>Subcomponente 2</t>
    </r>
    <r>
      <rPr>
        <sz val="12"/>
        <color theme="1"/>
        <rFont val="Century Gothic"/>
        <family val="2"/>
      </rPr>
      <t xml:space="preserve"> Fortalecimiento de los canales de
atención</t>
    </r>
  </si>
  <si>
    <r>
      <t xml:space="preserve">Formular y ejecutar acciones de mejora frente </t>
    </r>
    <r>
      <rPr>
        <b/>
        <sz val="12"/>
        <rFont val="Century Gothic"/>
        <family val="2"/>
      </rPr>
      <t>a los servicios</t>
    </r>
    <r>
      <rPr>
        <sz val="12"/>
        <rFont val="Century Gothic"/>
        <family val="2"/>
      </rPr>
      <t xml:space="preserve"> que  en la  encuesta de satisfacción no obtengan un resultado de mas del 90% de calificación.</t>
    </r>
  </si>
  <si>
    <r>
      <rPr>
        <b/>
        <sz val="12"/>
        <color theme="1"/>
        <rFont val="Century Gothic"/>
        <family val="2"/>
      </rPr>
      <t xml:space="preserve">Subcomponente 6
</t>
    </r>
    <r>
      <rPr>
        <sz val="12"/>
        <color theme="1"/>
        <rFont val="Century Gothic"/>
        <family val="2"/>
      </rPr>
      <t xml:space="preserve"> Seguimiento</t>
    </r>
  </si>
  <si>
    <t>15/02/2023 - 22/03/2023</t>
  </si>
  <si>
    <t>01/03/2023 - 30/04/2023
01/11/2023 - 01/12/2023</t>
  </si>
  <si>
    <t xml:space="preserve">
Oficina Asesora de Planeación y Desarrollo Organizacional
Grupo Comunicaciones
</t>
  </si>
  <si>
    <t>Gerencia
Grupo Comunicaciones, 
PU Participación Social y 
Oficina Asesora de Planeación y Desarrollo Organizacional
PU Docencia servicio</t>
  </si>
  <si>
    <t>01/05/2023 -  30/12/2023</t>
  </si>
  <si>
    <t>Otorgar incentivo al cliente interno, a la mayor participación por UPSS en la rendición pública de cuentas vigencia 2023.</t>
  </si>
  <si>
    <t>Reconocimiento no monetario a la UPSS y Sede administrativa Edificio Sacatín en ambas rendiciones, primer y segundo semestre</t>
  </si>
  <si>
    <t>21/04/2022 - 30/12/2022</t>
  </si>
  <si>
    <t>Otorgar incentivo a la asociación de usuarios  con mayor participación en jornada de rendición de cuentas de su UPSS</t>
  </si>
  <si>
    <t>Reconocimiento no monetario a la asociación de usuarios  en ambas rendiciones, primer y segundo semestre</t>
  </si>
  <si>
    <t>21/04/2023 - 30/12/2023</t>
  </si>
  <si>
    <t>2 Informes de resultados de encuesta de satisfacción con la rendición de cuentas (dos audiencias y dos espacios de dialogo)</t>
  </si>
  <si>
    <t>30/06/2023
31/12/2023</t>
  </si>
  <si>
    <t>Cobertura de difusión en 50% de la población definida en 2023.</t>
  </si>
  <si>
    <t>30/06/2023
30/12/2023</t>
  </si>
  <si>
    <t>05/05/2023
06/10/2023 
05/01/2023</t>
  </si>
  <si>
    <t xml:space="preserve">Se actualizó para la ESE Metrosalud el Mapa de Riesgos de Corrupción para la vigencia 2023. </t>
  </si>
  <si>
    <t>Evidencia en el aplicativo Almera. Se incluyo en el curso institucional  en la plataforma Moodle. Pendiente despliegue en todas las unidades administrativas en el mes de julio para el despliegue. plataforma ya en el curso.</t>
  </si>
  <si>
    <t>Socializar documento técnico enfoque diferencial</t>
  </si>
  <si>
    <t>Documento Socializado
60% de personal para el 2023 (informe de avance en diciembre 2023)
100% de personal capacitado(a diciembre de 2024)</t>
  </si>
  <si>
    <t>30/09/2023 Avance - 30/12/2023 informe final</t>
  </si>
  <si>
    <t>Realizar el curso Virtual de Lenguaje claro.</t>
  </si>
  <si>
    <t>(1) Informe de cobertura del curso en población 
100% del personal de escucha activa certificados</t>
  </si>
  <si>
    <t xml:space="preserve">PU Capacitación - Director  de Talento Humano 
PU Participación Social - Subgerencia de Red de Servicios
</t>
  </si>
  <si>
    <t>30/06/2023 Avance - 30/11/2023 informe final</t>
  </si>
  <si>
    <t>Establecer incentivos no monetarios para destacar el desempeño de los servidores en relación con el servicio prestado</t>
  </si>
  <si>
    <r>
      <rPr>
        <b/>
        <sz val="12"/>
        <color theme="1"/>
        <rFont val="Century Gothic"/>
        <family val="2"/>
      </rPr>
      <t>Subcomponente 3</t>
    </r>
    <r>
      <rPr>
        <sz val="12"/>
        <color theme="1"/>
        <rFont val="Century Gothic"/>
        <family val="2"/>
      </rPr>
      <t xml:space="preserve">
Talento Humano</t>
    </r>
  </si>
  <si>
    <t>Seguimiento a la implementación de la política de protección de datos personales</t>
  </si>
  <si>
    <t>(2) Informes de seguimiento  a la implementación de la política de protección de datos personales.</t>
  </si>
  <si>
    <t>Director  de Sistemas de Información</t>
  </si>
  <si>
    <t>30/06/2023 - 30/11/2023</t>
  </si>
  <si>
    <r>
      <rPr>
        <b/>
        <sz val="12"/>
        <color theme="1"/>
        <rFont val="Century Gothic"/>
        <family val="2"/>
      </rPr>
      <t xml:space="preserve">Subcomponente 4 
</t>
    </r>
    <r>
      <rPr>
        <sz val="12"/>
        <color theme="1"/>
        <rFont val="Century Gothic"/>
        <family val="2"/>
      </rPr>
      <t>Normativo y procedimental</t>
    </r>
  </si>
  <si>
    <t>Actividad para evaluar con corte al 30/12/2023.</t>
  </si>
  <si>
    <t>Fecha de seguimiento:                    Corte 31 agosto de 2023</t>
  </si>
  <si>
    <r>
      <t>Se genero el respectivo informe en el mes de mayo  por el Jefe de la Oficina de Control Interno y Evaluación, de acuerdo a la información publicada en el Sistema Único de Información de Trámites – SUIT  en la página WEB de  la empresa y la suministrada por la Oficina Asesora de Planeación y Desarrollo Organizacional de la ESE Metrosalud vigencia .Adicionalmente se realizó seguimiento al Plan anticorrupción y atención al ciudadano con corte al primer cuatrimestre de 2023 - Componente Racionalización de Tramites.</t>
    </r>
    <r>
      <rPr>
        <b/>
        <sz val="12"/>
        <rFont val="Century Gothic"/>
        <family val="2"/>
      </rPr>
      <t xml:space="preserve"> 
</t>
    </r>
    <r>
      <rPr>
        <sz val="12"/>
        <rFont val="Century Gothic"/>
        <family val="2"/>
      </rPr>
      <t>En el mes de agosto esta programado informe de seguimiento a la gestión de  los tramites en la pagina del SUIT por la oficina de control interno de acuerdo con el plan general de evaluaciones. Esta programación no coincide con la realizada en el PAAC, el cual establece 2 fechas, en la actual vigencia, mayo y octubre. Por decisión de la jefe de control Interno se ajusta plan general de evaluaciones a la programación del PAAC.</t>
    </r>
  </si>
  <si>
    <t>Que el auditorio sea más amplio y se pueda invitar a otras personas de la comunidad y que la trasmisión virtual sea más amplia varios usuarios reportaron que no se pudieron conectar.
 Ampliar el ingreso de los participantes en forma virtual.
 Utilizar un medio virtual que no se tilde y se pueda ver mejor imagen.
 Poder realizar preguntas previas a la intervención de la Gerente.
 Más organización.
 Por favor informar con tiempo la realización de este tipo de eventos a toda la comunidad interna de Metrosalud.
 Invitar a algunos funcionarios de la red a estar presencial desde donde se hace, no remotamente.
 Que haya posibilidad de que ingrese mayor número de personas al aplicativo.
 Permitir levantar la mano en la página para hacer las preguntas.
 Se maquilló la situación real de la empresa.
 Teniendo en cuenta que estaba dirigido a los usuarios el lenguaje debe ser con menos términos técnicos o comunes al sector que a veces los usuarios no comprenden. El tiempo fue corto, para responder a las inquietudes de los usuarios.
 Estado financiero de la empresa.
 No pude ingresar a la conferencia solo había 300 cupos disponibles, en ningún momento dejo ingresar de múltiples intentos.
 Más abierta a la comunidad de Medellín y comunas.
 Por favor dar más información sobre entrenamiento en humanización de parte de los empleados de Metrosalud.
 Me queda en inquietud la entrega de los medicamentos de Nuevo Occidente de los usuarios de alto riesgo de la tercera edad.
 Mi sugerencia es que los funcionarios de unidades intermedias tengan más claridad en cómo gestionar medicamentos de uso crónico ya que yo fui una de las afectadas, en cuento a esto. No había mucha claridad.</t>
  </si>
  <si>
    <r>
      <t>Se realizó el seguimiento al Plan Anticorrupción y Atención al ciudadano con corte al 1 Cuatrimestre de 2023.</t>
    </r>
    <r>
      <rPr>
        <i/>
        <sz val="11"/>
        <rFont val="Century Gothic"/>
        <family val="2"/>
      </rPr>
      <t xml:space="preserve"> Evidencias en aplicativo Almera.
La programación de los seguimientos no coinciden con los definidos en la normatividad</t>
    </r>
  </si>
  <si>
    <r>
      <t xml:space="preserve">Subcomponente 1.  </t>
    </r>
    <r>
      <rPr>
        <sz val="11"/>
        <color theme="1"/>
        <rFont val="Century Gothic"/>
        <family val="2"/>
      </rPr>
      <t xml:space="preserve"> Información de calidad y en lenguaje comprensible</t>
    </r>
  </si>
  <si>
    <r>
      <t>Subcomponente 2 .</t>
    </r>
    <r>
      <rPr>
        <sz val="11"/>
        <color theme="1"/>
        <rFont val="Century Gothic"/>
        <family val="2"/>
      </rPr>
      <t xml:space="preserve">  Diálogo de doble vía con la ciudadanía y sus organizaciones</t>
    </r>
  </si>
  <si>
    <r>
      <t xml:space="preserve">Subcomponente 3                                    </t>
    </r>
    <r>
      <rPr>
        <sz val="11"/>
        <color theme="1"/>
        <rFont val="Century Gothic"/>
        <family val="2"/>
      </rPr>
      <t xml:space="preserve">             Incentivos para motivar la cultura de la rendición y petición de cuentas</t>
    </r>
  </si>
  <si>
    <r>
      <rPr>
        <b/>
        <sz val="11"/>
        <color theme="1"/>
        <rFont val="Century Gothic"/>
        <family val="2"/>
      </rPr>
      <t>Subcomponente 4</t>
    </r>
    <r>
      <rPr>
        <sz val="11"/>
        <color theme="1"/>
        <rFont val="Century Gothic"/>
        <family val="2"/>
      </rPr>
      <t xml:space="preserve">                                               Evaluación y retroalimentación a  la gestión institucional</t>
    </r>
  </si>
  <si>
    <r>
      <rPr>
        <sz val="11"/>
        <rFont val="Century Gothic"/>
        <family val="2"/>
      </rPr>
      <t>Se realizo la publicación en la pagina web institucional de los soportes de la ejecución de la rendición de cuentas de la ESE para la vigencia 2022 con la correspondiente acta.  Soportes pagina WEB/Aplicativo ALMERA</t>
    </r>
    <r>
      <rPr>
        <sz val="11"/>
        <color rgb="FFFF0000"/>
        <rFont val="Century Gothic"/>
        <family val="2"/>
      </rPr>
      <t xml:space="preserve">
</t>
    </r>
  </si>
  <si>
    <t>Publicación del informe de gestión vigencia 2022 página web Metrosalud</t>
  </si>
  <si>
    <r>
      <t xml:space="preserve">Se encuentra publicado el Informe de Gestión de la ESE Metrosalud 2022 en la pagina  web de la ESE Metrosalud. </t>
    </r>
    <r>
      <rPr>
        <i/>
        <sz val="11"/>
        <color theme="1"/>
        <rFont val="Century Gothic"/>
        <family val="2"/>
      </rPr>
      <t>En el enlace: Transparencia /Rendición de cuentas 2022.</t>
    </r>
  </si>
  <si>
    <t>Se realizó la divulgación mediante estrategia comunicacional de los resultados de la  gestión y de la rendición publica de cuentas  del año 2022 por parte del equipo de comunicaciones de la ESE Metrosalud  en medios institucionales para todos los servidores de la ESE y demás partes interesadas como:  Redes sociales, boletines ,página web, link Transparencia, medios institucionales. Soportes pagina WEB/Aplicativo ALMERA</t>
  </si>
  <si>
    <t>Publicación de soportes de ejecución de la rendición en la página web de Metrosalud (Acta, listados de asistencia y presentación)</t>
  </si>
  <si>
    <t>Actividad que corresponde para la segunda rendición publica de cuentas.</t>
  </si>
  <si>
    <t xml:space="preserve">Promover el diálogo con la ciudadanía </t>
  </si>
  <si>
    <t>En la página web de la ESE Metrosalud, se dispuso  un link para recibir preguntas y comentarios previos a la realización de la
actividad de rendición: http://www.metrosalud.gov.co/rendicion-de-cuentas-2022. Varias de las preguntas realizadas fueron contestadas por la Gerente durante la rendición de cuentas</t>
  </si>
  <si>
    <t>2 espacios de diálogo de la Gerencia, con los principales grupos de interés.</t>
  </si>
  <si>
    <t>Se toma como cumplimiento de la actividad la misma rendición publica de cuentas con las respuestas dadas a las inquietudes de los asistentes. 
La segunda actividad esta programada para la rendición de cuentas a la ciudadanía  en el segundo semestre</t>
  </si>
  <si>
    <t>Actividad para evaluar con cumplimiento al segundo cuatrimestre. Se genero acta de rendición el día 6 de mayo de 2023. Actualmente en proceso de consolidación de participación para generar el reconocimiento.</t>
  </si>
  <si>
    <t>Se realiza en el mes de junio posterior a la rendición de cuentas, se publica mensaje en redes sociales Facebook e Instagram, no se referencia en que proporción fue vista por los usuarios de la ESE. Considerar en este tipo de actividades la evaluación de la eficacia de las mismas.</t>
  </si>
  <si>
    <t>Oficina Asesora de Planeación y Desarrollo Organizacional y Grupo Comunicaciones</t>
  </si>
  <si>
    <t xml:space="preserve">Con el propósito de evaluar la percepción de satisfacción de los participantes de la
actividad de rendición de cuentas, la ESE realizó la aplicación de una encuesta en
formulario de Google a través del link:
https://docs.google.com/forms/d/e/1FAIpQLSdk984EMgwrC9amqzKA9lQGH2GiqrDC
WTVZp3RV4dPh4uiF_Q/closedform
Esta fue enviada a todos los participantes a través de la herramienta Mailmaster de la
ESE Metrosalud y se hizo entrega de formato físico. El formulario estuvo disponible hasta el 08 de mayo de 2023 y fueron diligenciadas por
215 personas. Los participantes tuvieron la oportunidad de valorar los aspectos del
evento marcando la respuesta que más se ajustó a su experiencia, siendo 5 Muy
satisfecho y 1 Poco satisfecho. En el acta elaborada por la Oficina de Planeación y Desarrollo Organizacional se encuentran disponibles los resultados.
En promedio la satisfacción con la rendición de cuentas fue del 93%,
Dentro de las sugerencias presentadas se destacan:  Mejorar plataforma de la reunión.
 Hay que ahondar más en los informes presentados, hay que hablar de lo malo, no solo de lo bueno.
  De seguir teniendo la opción de la virtualidad, que se tenga una plataforma apta para mayor cobertura, ya que esta impidió el acceso al llegar a las 300 personas en conexión, y por múltiples situaciones no todos se pudieron conectar desde el inicio.
 Se debe bloquear la agenda de los profesionales para que puedan participar de toda la transmisión.
 Sería ideal una rendición presencial en auditorio grande con la participación de todos los públicos de la empresa.
 Puntualidad.
 Más espacio para preguntas de los usuarios y funcionarios que están vía virtual. Muchas gracias.
</t>
  </si>
  <si>
    <t>Evaluar las acciones de rendición de cuentas desarrolladas por la ESE Metrosalud y programadas en el Plan Anticorrupción y Atención al Ciudadano</t>
  </si>
  <si>
    <t>Se definió para la vigencia 2023 los siguientes tramites: Consulta preconcepcional - Planificación famular - Citología . Evidencia en el aplicativo Almera.</t>
  </si>
  <si>
    <t>Soportes de la difusión personalizada en la racionalización del trámite  
(orientada a servidores de atención al usuario y de admisiones en los servicios en los puntos de atención de UH y CS)</t>
  </si>
  <si>
    <t>Se programan dos cortes para esta actividad. Al 1 de abril se ha realizado la implementación del tramite de asignación de cita en la pagina web identificadas con los códigos 62 y 63.
No se evidencia el primer informe donde se registre numero de usuarios, beneficios y dificultades.</t>
  </si>
  <si>
    <t>Se programan dos cortes para esta actividad. Al 1 de abril se ha realizado una actividad de difusión a la asociación de usuarios a nivel central. Evidencia acta con la socialización de la asignación de citas por la pagina Web.
Las demás actividades, mensajes de texto a usuarios, redes sociales y pagina web no se registran como evidencias</t>
  </si>
  <si>
    <t>Se programan dos cortes para la actividad. Se registra un informe trimestral en el SUIT. En Almera se dice que son dos al año.
Se consulta en la pagina del SUIT y la información de la entidad se encuentra sin registros en una consulta que podría hacer cualquier ciudadano.
El informe consolida solamente la estadística de uso por los usuarios</t>
  </si>
  <si>
    <t xml:space="preserve">Se programan dos cortes para la evaluación de la satisfacción, aunque en la actividad dice una vez en la vigencia. En Almera se programan las dos actividades.
El resultado de esta evaluación presenta un nivel de satisfacción del 53% si se suman los criterios muy satisfecho y satisfecho. el 47% manifiesta poca satisfacción </t>
  </si>
  <si>
    <t>Se programan 2 cortes de evaluación: al 1 de abril se han realizado difusión en las UH al personal de atención al usuario y Coordinadores Administrativos. Se encuentra evidencia de difusión en la UH de Castilla, en la misma actividad se incluye el tema de códigos de facturación. En el listado de asistencia no se registra la fecha. Se toma la fecha de consignación en el aplicativo Almera 26 de  abril de 2023.
En el memorando de asignación de la actividad se expresa que se realiza verificación y seguimiento en las encuestas de satisfacción. 
Las UH de San Cristóbal, Buenos Aires, San Javier, Manrique, Doce de Octubre, San Antonio de Prado, Santa Cruz, tiene programada la actividad para el mes de diciembre.</t>
  </si>
  <si>
    <t>Porcentaje cumplimiento  Corte 31 agosto 2023</t>
  </si>
  <si>
    <t>Bajo</t>
  </si>
  <si>
    <t>Medio</t>
  </si>
  <si>
    <t>Alto</t>
  </si>
  <si>
    <t>Con corte al 28 de marzo de 2023 se cumple con la certificación del personal de atención al usuario en el curso de lenguaje claro.
Se encuentran 11 certificados
No hay informe final con los resultados logrados. 
Dentro de la actividad no se tiene contemplado evaluación de la eficacia de la acción.</t>
  </si>
  <si>
    <t>No se encuentra registro en el aplicativo de Almera.</t>
  </si>
  <si>
    <t>Fecha de seguimiento:
Corte 31 agosto de 2023</t>
  </si>
  <si>
    <t>Se reportan los mismos listados de 2019 y 2020. No se evidencian actividades de revisión para verificar su vigencia o requerimientos de actualización.</t>
  </si>
  <si>
    <t>A la fecha se han realizado reportes en los meses de mayo, julio y agosto. No se cumple con la periodicidad definida. Tampoco evidencia de toma de acciones de mejora a los resultados.</t>
  </si>
  <si>
    <t>Con este informe se cumple con dos informes en la vigencia</t>
  </si>
  <si>
    <t xml:space="preserve">OFICINA DE CONTROL INTERNO Y EVALUACIÓN </t>
  </si>
  <si>
    <r>
      <rPr>
        <b/>
        <sz val="12"/>
        <color theme="1"/>
        <rFont val="Century Gothic"/>
        <family val="2"/>
      </rPr>
      <t xml:space="preserve">Subcomponente
</t>
    </r>
    <r>
      <rPr>
        <sz val="12"/>
        <color theme="1"/>
        <rFont val="Century Gothic"/>
        <family val="2"/>
      </rPr>
      <t xml:space="preserve">Lineamientos transparencia activa </t>
    </r>
  </si>
  <si>
    <t>Publicar y actualizar  la información en la pagina web, acorde con la Matriz de Autodiagnóstico actualizada de la Procuraduría General de la Nación y plazos para cada tema</t>
  </si>
  <si>
    <t>Información definida en la Matriz de Autodiagnóstico del Índice de Transparencia ITA,  publicada en la página web en el link de transparencia en los plazos establecidos</t>
  </si>
  <si>
    <t>No se encuentra evidencia de la actualización de la pagina web de acuerdo con la matriz ITA.
Se cuenta con el reporte con corte al 30 de agosto de 2023 Publicada por el responsable de su diligenciamiento.
El cumplimiento de los parámetros de accesibilidad web es de 55.6%</t>
  </si>
  <si>
    <t>Actividad para evaluar con corte semestral junio - diciembre de 2023.
Se reportan actividades en las UH de San Antonio de Prado y San Javier reportadas el 14 de julio con un cumplimiento del 70%, pero faltan 7 UH y unidades administrativas del Sacatín, Guayabal y el Poblado.
Considerar el programar las actividades en las sedes faltantes pues en el ultimo mes del año  es complicado dar cumplimiento total a lo programado.
No se ha reportado avance en la medición del indicador de cobertura.</t>
  </si>
  <si>
    <t>De acuerdo con el informe de seguimiento a la gestión de las PQRSD realizado por la oficina de control interno la oportunidad de respuesta a los derechos de petición durante el primer semestre de 2023 es del 75%.
El resultado de indicador reportado por la oficina de gestión documental con corte al 30 de abril en promedio es del 73%, las dependencias con cumplimientos por debajo del 100% son Dirección De Contratación, Dirección Administrativa, Administración De Personal, Oficina Salud Publica, Subgerencia Red De Servicios, Dirección Talento Humano, Oficina Asesora Jurídica,  UPSS Castilla, 
UPSS Buenos Aires, Subgerencia Financiera, UPSS Belén, UPSS Doce De Octubre, UPSS Nuevo Occidente, UPSS San Antonio De Prado, UPSS Santa Cruz, UPSS San Javier.
El reporte presentado en julio la medición del indicador reporta un cumplimiento de respuesta oportuna del 77%  Las sedes con cumplimientos por debajo del 100% en el corte a 11 de agosto de 2023 fueron Administración De Personal, Dirección Administrativa, Dirección Talento Humano, ,
Dirección De Contratación, Subgerencia Red De Servicios, Oficina Asesora Jurídica, Oficina Salud Publica, Oficina Asesora Planeación, UPSS San Cristóbal, UPSS San Antonio De Prado, UPSS Belén 
UPSS Castilla, UPSS Buenos Aires, Subgerencia Financiera, UPSS San Javier, UPSS Nuevo Occidente 
UPSS Santa Cruz, UPSS Doce De Octubre. Se evidencia que las dependencias se repiten periodo a periodo. No se reportan acciones de mejora que se hayan tomado. Tampoco se reporta el análisis realizado a la calidad de la respuesta en cuento a objetividad, veracidad, completitud, motivación y actualidad y disponibilidad.</t>
  </si>
  <si>
    <t>Índice de información clasificada y reservada actualizado, adoptado y publicado en la página web y en el aplicativo del SGI Almera</t>
  </si>
  <si>
    <t>Los listados reportados y publicados en el Aplicativo Almera y pagina web se encuentran desactualizados, son  del 2019 el inventario de activos de información y del 2020 el de clasificación.
No se evidencia el acto administrativo que los adopta.
La norma no establece la periodicidad de actualización.</t>
  </si>
  <si>
    <t>Esquema de publicación de la información actualizado  publicado en la página web y en el aplicativo del SGI Almera</t>
  </si>
  <si>
    <t>Esquema de publicación actualizado publicado en la página web y en el aplicativo del SGI Almera</t>
  </si>
  <si>
    <t>Grupo Apoyo Comunicaciones
Técnico Operativo CAD</t>
  </si>
  <si>
    <t>Actualizar de forma sistemática el inventario de activos de información</t>
  </si>
  <si>
    <r>
      <t xml:space="preserve">Se realizó la publicación en la página web de la SUPERSALUD el día 21 de marzo de  2023 </t>
    </r>
    <r>
      <rPr>
        <i/>
        <sz val="11"/>
        <rFont val="Century Gothic"/>
        <family val="2"/>
      </rPr>
      <t>Ver soporte publicación pagina Superintendencia de Salud. Www.Supersalud.gov.co/Aplicativo ALMERA</t>
    </r>
  </si>
  <si>
    <t xml:space="preserve">Se realizo la rendición publica de cuentas por parte de la Gerente Valentina Sosa Carvajal el día 21 de abril de 2023 en Edificio de Extensión de la Universidad de Antioquia con la participación de 94 personas.  La metodología para esta vigencia se realizo de manera mixta: Se dispuso de Transmisión en vivo por Zoom a través del siguiente enlace: https://udearroba.zoom.us/j/92257987591?pwd=a3BSR2RMSXo4bHVncHRlc2NDT2w4Zz09; donde se evidenció el ingreso de 300 personas. Se registro una asistencia en diferentes sedes de la ESE Metrosalud de 813  servidores y 32 representantes de los usuarios que participaron de la trasmisión en los auditorios de las Unidades Hospitalarias San Antonio de Prado, Castilla y Doce de Octubre. Teniendo en cuenta lo anterior, se contó en la rendición pública de cuentas con una participación de 926 personas aproximadamente. Evidencias en aplicativo Almera. No se ha publicado en la página web de la ESE.
</t>
  </si>
  <si>
    <t>Evidencias en el aplicativo Almera. Se presenta informe de avance con fecha de abril de 2023, donde participan los lideres de los procesos con el objetivo: Presentar los avances en la implementación de la segunda fase del proyecto de atención al usuario.
En la actualidad se cuenta con 80% del personal Técnico operativo contratado para la operación de las oficinas de atención al usuario en toda las Unidades Hospitalarias.
Frente al acondicionamiento de las oficinas de Atención al usuario el día 17 de Abril de 2023 se llevó a cabo una mesa de trabajo con el equipo administrativo del edificio Sacatín con la finalidad de plantear y planear la ejecución y puesta en marcha de las oficinas de atención al usuario.</t>
  </si>
  <si>
    <t>PU SIAU</t>
  </si>
  <si>
    <t xml:space="preserve">Se evidencia en el aplicativo Almera la publicación de dos informes abril y julio correspondientes al primero y segundo trimestre de 2023 En el plan se tiene programado un informe en enero de 2023 el cual se encuentra publicado en el PAAC 2022.
En la pagina web de la ESE  se encuentra publicado el informe del trimestre II de 2023. identificado como Informe de Seguimiento y análisis causal de Encuestas de Satisfacción 2023 -Trimestre II 
http://www.metrosalud.gov.co/transparencia/indice.
Considerar el unificar nombres y formas de publicación para facilitar el acceso a la consulta por los ciudadanos.
</t>
  </si>
  <si>
    <t>Realizar promoción y seguimiento a la línea ética</t>
  </si>
  <si>
    <t xml:space="preserve">(1) Reporte con soportes de mecanismos de promoción de la línea ética:  pagina web, redes sociales, Mail master entre otros.
(4) Informes de seguimiento a la línea ética </t>
  </si>
  <si>
    <t>(1) Documento - guía explicando las fases de la atención al usuario y al ciudadano formalizado para aplicación en todos los canales presenciales y telefónicos.        
(1) Documento desplegado - guía de atención a las técnicas operativas SIAU el 100% de las servidoras en el 2023</t>
  </si>
  <si>
    <t>Profesional Universitario SIAU
Comunicaciones</t>
  </si>
  <si>
    <t>Se reporta primera actividad el 21 de abril como mesa de trabajo, pero los productos entregados no son coherentes con los referenciados en el plan.  A la fecha no se ha consignado el documento referenciado, se encuentra un cronograma para ejecutar entre julio y diciembre pero no hay registro de actividades.
Un segundo seguimiento el 11 de septiembre da un cumplimiento del 100% a la actividad pero no hay productos registrados.
En agosto se registran actividades de socialización del protocolo se encuentran un listado de servidores en varias sedes de la empresa. Documento con la presentación del protocolo de atención al usuario y una imagen de la publicación en el aplicativo Almera del mismo.
Se incluye como documento de referencia el documento Protocolos de Servicio al Ciudadano, Proceso de Servicio al Ciudadano, Grupo de Servicio al Ciudadano VERSIÓN 08 de la función Publica.</t>
  </si>
  <si>
    <t>Proporción de respuesta a las manifestaciones recibidas a través de base de datos (meta 100% de manifestaciones registradas y con respuesta)</t>
  </si>
  <si>
    <t>Registro de mayo 9 con el listado de las manifestaciones Presentadas por las redes sociales hasta el 28 de febrero, la respuesta dada al usuario, 
Se realiza el seguimiento a las manifestaciones recibidas a través de nuestras principales redes sociales (Facebook, Instagram) durante el  primer trimestre 2023.</t>
  </si>
  <si>
    <t>PU SIAU
Profesional Especializado Planeación (habilitación)
Profesional especializado Subgerencia de red de servicios(enfermería)</t>
  </si>
  <si>
    <t>Se registra actividad de despliegue del documento de atención con enfoque diferencial en marzo de 2023. Pendiente la evaluación de la cobertura para el tercer y cuarto trimestre de 2023</t>
  </si>
  <si>
    <r>
      <t xml:space="preserve">(3) Reconocimientos institucionales a través de Mail-Master </t>
    </r>
    <r>
      <rPr>
        <b/>
        <sz val="12"/>
        <rFont val="Century Gothic"/>
        <family val="2"/>
      </rPr>
      <t xml:space="preserve">al servidor con mayor número de felicitaciones - reconocimientos y sin ninguna queja </t>
    </r>
    <r>
      <rPr>
        <sz val="12"/>
        <rFont val="Century Gothic"/>
        <family val="2"/>
      </rPr>
      <t>por parte de los usuarios, a través de escucha activa.</t>
    </r>
  </si>
  <si>
    <t>Director  de Talento Humano
PU SIAU</t>
  </si>
  <si>
    <t>El reconocimiento con corte al 31 de marzo corresponde al servidor: Jorge Luis Porras. No se realizado mail - master, ni publicación en redes sociales</t>
  </si>
  <si>
    <t>Primer trimestre medición registrada 9 mayo
Segundo trimestre medición 19 de julio 
Resultados global de satisfacción fue 85%. 
La publicación en la página web no identifica claramente el primer informe, se publica el consolidado semestral con corte al 30 de junio.
Considerar mejorar la calidad del contenido del informe de manera que identifique cobertura de la muestra con relación lo establecido en el procedimiento. medición trazable  del indicador periodo a periodo para evaluar la mejora continuo.</t>
  </si>
  <si>
    <t>Se formula plan de mejora al informe del primer trimestre, con fecha límite para cumplir las acciones a 31 diciembre de 2023. a la fecha no se registran seguimientos posteriores.
A los resultados del segundo trimestre no se formula plan de mejora en el formato establecido para ello. 
o se identifican indicadores para evaluar la eficacia del plan.
A la fecha de este informe no se han adjuntado nuevas evidencias, a pesar que se reportan los resultados de la evaluación el 19 de julio de 2023.</t>
  </si>
  <si>
    <t xml:space="preserve">Se registra acción de mejora en la UPSS de Belén el 28 de abril de 2023, no se evidencian seguimientos posteriores que den cuenta de la eficacia o no de la acción tomada.
Registro 12 julio UPSS doce de octubre, reporta no mejora del indicador de satisfacción.
Reporte 8 de mayo de la UPSS San Antonio de Prado, cumplimiento del plan 64%, se hizo jornada de socialización de los resultados de la evaluación de la satisfacción se adjuntan listados de la asistencia del personal
No se encuentran registros en el primer trimestre de las UPSS se Nuevo Occidente
No hay reportes del segundo trimestre
</t>
  </si>
  <si>
    <t>2 Informes de seguimiento en la vigencia a PQRS y seguimiento cuatrimestral al PAAC en el componente Atención al ciudadano</t>
  </si>
  <si>
    <t>Cumplimiento del informe de seguimiento al PAAC cuatrimestre 1 y 2 (con este informe)
Seguimiento a la gestión de las expresiones de los usuarios (PQRSD y satisfacción del segundo semestre 2022 y primer semestre 2023.</t>
  </si>
  <si>
    <t>Avanzar en el marco de la Implementación del proyecto de Fortalecimiento del Sistema de Información y Atención al Ciudadano, con la Oficina de Atención al Usuario en las Unidades Hospitalarias, teniendo en cuenta el Acuerdo 330 de 2017</t>
  </si>
  <si>
    <t xml:space="preserve">Oficina de Atención al Usuario operando en las Unidades Hospitalarias.
Incrementar a seis el número de oficinas de Atención al usuario disponibles en la Red de Metrosalud. 
3 informes del avance por parte del PU SIAU
</t>
  </si>
  <si>
    <t>Director Administrativo
Subgerente Red de Servicios
PU SIAU</t>
  </si>
  <si>
    <t xml:space="preserve">Presentación de dos informes incluyendo el presente </t>
  </si>
  <si>
    <t xml:space="preserve">Política publicada en el aplicativo Almera https://sgi.almeraim.com/sgi/lib/pdf/pdfjs3.8/web/viewer.php?archivoid=39927&amp;token=02e9fd4c57d1a26ada7c1586c2cbf0f5
La política publicada en la pagina web de la empresa se encuentra desactualizada es la versión 2019.
http://www.metrosalud.gov.co/metrosalud/marco-legal
Considerar la integralidad de la información especialmente en la pagina web que es de consulta para la ciudadanía.
propuesta y desarrollo de curso virtual sobre riesgos
Relación de 1124 participantes en el curso de riesgos, no incluye el documento los resultados de la evaluación del conocimiento consolidado.
Con corte a 30 de junio se reporta la participación de 171 servidores en el curso virtual de riesgos que incluye el modulo de sarlaft y sicof. No se reporta si se generó evaluación de conocimiento de los participantes con el fin de evidenciar la eficacia de la acción, tampoco se referencia la meta propuesta.
En esta ultima actividad reportan un cumplimiento del 90% pero no se explica que queda pendiente
</t>
  </si>
  <si>
    <t>10 de julio se realiza despliegue institucional sobre el sistema gestión de riesgos. Presentación del modulo mapa de riesgos del curso virtual publicado en la plataforma institucional.
Listado de participantes en el curso virtual de gestión de riesgos y plan anticorrupción con las calificaciones obtenidas en cada modulo evaluado. No se incluye un informe consolidado de la proporción de participantes que aprueban cada modulo y todo el curso en general según listado son 2350 servidores.
Considerar cualificar los informes que sirven como evidencia de las actividades pues adicional de cumplirlas lo fundamental es evaluar la eficacia de las mismas.</t>
  </si>
  <si>
    <t xml:space="preserve">Se presenta por parte de la Oficina de Planeación y Desarrollo Organizacional el Informe de seguimiento a controles de riesgos de corrupción con corte al 10 de abril de 2023. 
Evidencia en el aplicativo Almera, corresponde a la vigencia 2022. El plan de tratamiento de riesgos tuvo un cumplimiento del 85.7%. En total se formularon siete tareas, se ejecutan con 100% de cumplimiento seis tareas y queda pendiente una tarea: Responsable Subgerencia Administrativa y Financiera. 
Plan de intervención de los riesgos de corrupción se reporta como un componente independiente en el aplicativo Almera. a la fecha de este informe reporta un cumplimiento del 30,3%. de las 22 acciones propuestas, solo 4 están programadas para realizarse en este cuatrimestre (18%).  La programación de actividades para el ultimo trimestre del año aumenta el riesgo de incumplimiento del plan de intervención y por ende de la mitigación de los riesgos de corrupción identificados.
llama la atención que las actividades diseñadas se concentran en el rediseño de procedimientos, despliegues y capacitación en los mismos procedimientos, lo cual no es suficiente para impactar las causas de los riesgos de corrupción.
Tanto en la gestión de los riesgos generales como en los de corrupción se debe considerar el fortalecer las responsabilidades de la primera línea en la autogestión y autocontrol tanto de sus riesgos como de los controles, los cuales deben cualificarse de acuerdo con la evaluación de su eficiencia y evidencia de su efectividad.
</t>
  </si>
  <si>
    <t>Actividades programadas 2023</t>
  </si>
  <si>
    <t>CONSOLIDADO CUMPLIMIENTO ACUMULADO  PLAN ANTICORRUPCION Y ATENCIÓN AL CIUDADANO 31 AGSOSTO 2023</t>
  </si>
  <si>
    <r>
      <t xml:space="preserve"> Se publico en la pagina web institucional el mapa correspondiente al año 2023. </t>
    </r>
    <r>
      <rPr>
        <i/>
        <sz val="12"/>
        <color theme="1"/>
        <rFont val="Century Gothic"/>
        <family val="2"/>
      </rPr>
      <t xml:space="preserve">link:http://www.metrosalud.gov.co/transparencia/plan-anticorrupcion. </t>
    </r>
  </si>
  <si>
    <t>Mecanismos de promoción mail-master, se incluye modulo sobre la línea ética en el curso sobre riesgos, informes trimestrales sobre las denuncias presentadas.
Los informes sobre la gestión de las denuncias no incluyen medición de la eficacia de las acciones tomadas solo el traslado a la oficina de control disciplinario interno.
Se adelanta la tercera actividad programada reportando un archivo con las calificaciones del personal participante en el curso de riesgos. Pero la información no se encuentra organizada ni se evidencian indicadores de cobertura ni de eficacia de la formación.
Considerar aplicar el ciclo PHVA en los reportes de las actividades para evidenciar la eficacia y de ser posible la efectividad de las acciones.
Aunque la actividad de promoción realizada solo se reporta el envío de boletines por correo institucional igualmente no hay evidencia de indicadores de seguimiento como lo  recomiendan los lineamientos de la circular 100-020 de 2021 de la Función Publica.</t>
  </si>
  <si>
    <t>Línea de base establecida con la medición con la Matriz ITA actualizada.</t>
  </si>
  <si>
    <t>Línea de base establecida con la medición con la Matriz ITA actualizada, enfocada en el anexo 1 de accesibilidad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</si>
</sst>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27" x14ac:knownFonts="1">
    <font>
      <sz val="11"/>
      <color theme="1"/>
      <name val="Century Gothic"/>
      <family val="2"/>
      <scheme val="minor"/>
    </font>
    <font>
      <sz val="11"/>
      <color theme="1"/>
      <name val="Century Gothic"/>
      <family val="2"/>
    </font>
    <font>
      <sz val="11"/>
      <name val="Century Gothic"/>
      <family val="2"/>
    </font>
    <font>
      <sz val="12"/>
      <name val="Arial"/>
      <family val="2"/>
    </font>
    <font>
      <sz val="10"/>
      <name val="Arial"/>
      <family val="2"/>
    </font>
    <font>
      <sz val="11"/>
      <color theme="1"/>
      <name val="Century Gothic"/>
      <family val="2"/>
      <scheme val="minor"/>
    </font>
    <font>
      <b/>
      <sz val="12"/>
      <color theme="1"/>
      <name val="Century Gothic"/>
      <family val="2"/>
    </font>
    <font>
      <b/>
      <sz val="12"/>
      <name val="Century Gothic"/>
      <family val="2"/>
    </font>
    <font>
      <b/>
      <sz val="12"/>
      <color rgb="FFFF0000"/>
      <name val="Century Gothic"/>
      <family val="2"/>
    </font>
    <font>
      <sz val="12"/>
      <color theme="1"/>
      <name val="Century Gothic"/>
      <family val="2"/>
    </font>
    <font>
      <sz val="12"/>
      <name val="Century Gothic"/>
      <family val="2"/>
    </font>
    <font>
      <b/>
      <sz val="12"/>
      <color theme="0"/>
      <name val="Century Gothic"/>
      <family val="2"/>
    </font>
    <font>
      <sz val="12"/>
      <color rgb="FFFF0000"/>
      <name val="Century Gothic"/>
      <family val="2"/>
    </font>
    <font>
      <b/>
      <sz val="14"/>
      <name val="Century Gothic"/>
      <family val="2"/>
    </font>
    <font>
      <b/>
      <sz val="11"/>
      <color theme="0"/>
      <name val="Century Gothic"/>
      <family val="2"/>
    </font>
    <font>
      <sz val="12"/>
      <color rgb="FF000000"/>
      <name val="Century Gothic"/>
      <family val="2"/>
    </font>
    <font>
      <b/>
      <sz val="12"/>
      <color indexed="81"/>
      <name val="Tahoma"/>
      <family val="2"/>
    </font>
    <font>
      <b/>
      <sz val="9"/>
      <color indexed="81"/>
      <name val="Tahoma"/>
      <family val="2"/>
    </font>
    <font>
      <sz val="9"/>
      <color indexed="81"/>
      <name val="Tahoma"/>
      <family val="2"/>
    </font>
    <font>
      <sz val="11"/>
      <color rgb="FFFF0000"/>
      <name val="Century Gothic"/>
      <family val="2"/>
    </font>
    <font>
      <b/>
      <sz val="12"/>
      <color rgb="FF000000"/>
      <name val="Century Gothic"/>
      <family val="2"/>
    </font>
    <font>
      <sz val="9"/>
      <color rgb="FF312E25"/>
      <name val="Segoe UI"/>
      <family val="2"/>
    </font>
    <font>
      <b/>
      <sz val="11"/>
      <name val="Century Gothic"/>
      <family val="2"/>
    </font>
    <font>
      <i/>
      <sz val="11"/>
      <name val="Century Gothic"/>
      <family val="2"/>
    </font>
    <font>
      <b/>
      <sz val="11"/>
      <color theme="1"/>
      <name val="Century Gothic"/>
      <family val="2"/>
    </font>
    <font>
      <i/>
      <sz val="11"/>
      <color theme="1"/>
      <name val="Century Gothic"/>
      <family val="2"/>
    </font>
    <font>
      <i/>
      <sz val="12"/>
      <color theme="1"/>
      <name val="Century Gothic"/>
      <family val="2"/>
    </font>
  </fonts>
  <fills count="12">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FF"/>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s>
  <cellStyleXfs count="6">
    <xf numFmtId="0" fontId="0" fillId="0" borderId="0"/>
    <xf numFmtId="0" fontId="3" fillId="0" borderId="0"/>
    <xf numFmtId="0" fontId="4" fillId="0" borderId="0"/>
    <xf numFmtId="9" fontId="5" fillId="0" borderId="0" applyFont="0" applyFill="0" applyBorder="0" applyAlignment="0" applyProtection="0"/>
    <xf numFmtId="43" fontId="5" fillId="0" borderId="0" applyFont="0" applyFill="0" applyBorder="0" applyAlignment="0" applyProtection="0"/>
    <xf numFmtId="0" fontId="14" fillId="7" borderId="5" applyFont="0" applyFill="0" applyBorder="0" applyAlignment="0">
      <alignment horizontal="center" vertical="center" wrapText="1"/>
    </xf>
  </cellStyleXfs>
  <cellXfs count="191">
    <xf numFmtId="0" fontId="0" fillId="0" borderId="0" xfId="0"/>
    <xf numFmtId="0" fontId="1" fillId="0" borderId="0" xfId="0" applyFont="1"/>
    <xf numFmtId="43" fontId="1" fillId="0" borderId="0" xfId="4" applyFont="1"/>
    <xf numFmtId="0" fontId="1" fillId="0" borderId="1" xfId="0" applyFont="1" applyBorder="1"/>
    <xf numFmtId="0" fontId="1" fillId="3" borderId="1" xfId="0" applyFont="1" applyFill="1" applyBorder="1" applyAlignment="1">
      <alignment horizontal="center"/>
    </xf>
    <xf numFmtId="9" fontId="1" fillId="4" borderId="1" xfId="0" applyNumberFormat="1" applyFont="1" applyFill="1" applyBorder="1" applyAlignment="1">
      <alignment horizontal="center"/>
    </xf>
    <xf numFmtId="0" fontId="9" fillId="0" borderId="0" xfId="0" applyFont="1"/>
    <xf numFmtId="0" fontId="9" fillId="0" borderId="0" xfId="0" applyFont="1" applyAlignment="1">
      <alignment horizontal="center" vertical="center"/>
    </xf>
    <xf numFmtId="0" fontId="9" fillId="2" borderId="0" xfId="0" applyFont="1" applyFill="1" applyAlignment="1">
      <alignment wrapText="1"/>
    </xf>
    <xf numFmtId="9" fontId="9" fillId="0" borderId="0" xfId="3" applyFont="1"/>
    <xf numFmtId="0" fontId="9" fillId="2" borderId="0" xfId="0" applyFont="1" applyFill="1" applyAlignment="1">
      <alignment vertical="center"/>
    </xf>
    <xf numFmtId="0" fontId="9" fillId="2" borderId="0" xfId="0" applyFont="1" applyFill="1" applyAlignment="1">
      <alignment vertical="center" wrapText="1"/>
    </xf>
    <xf numFmtId="0" fontId="9" fillId="0" borderId="0" xfId="0" applyFont="1" applyAlignment="1">
      <alignment vertical="center"/>
    </xf>
    <xf numFmtId="9" fontId="9" fillId="2" borderId="0" xfId="0" applyNumberFormat="1" applyFont="1" applyFill="1" applyAlignment="1">
      <alignment vertical="center"/>
    </xf>
    <xf numFmtId="0" fontId="9" fillId="2" borderId="1" xfId="0" applyFont="1" applyFill="1" applyBorder="1" applyAlignment="1">
      <alignment vertical="center"/>
    </xf>
    <xf numFmtId="0" fontId="12" fillId="2" borderId="0" xfId="0" applyFont="1" applyFill="1" applyAlignment="1">
      <alignment vertical="center" wrapText="1"/>
    </xf>
    <xf numFmtId="0" fontId="9" fillId="2" borderId="0" xfId="0" applyFont="1" applyFill="1" applyAlignment="1">
      <alignment horizontal="center" vertical="center"/>
    </xf>
    <xf numFmtId="14" fontId="9" fillId="2" borderId="0" xfId="0" applyNumberFormat="1" applyFont="1" applyFill="1" applyAlignment="1">
      <alignment vertical="center"/>
    </xf>
    <xf numFmtId="14" fontId="9" fillId="2" borderId="1" xfId="0" applyNumberFormat="1" applyFont="1" applyFill="1" applyBorder="1" applyAlignment="1">
      <alignment horizontal="center" vertical="center" wrapText="1"/>
    </xf>
    <xf numFmtId="9" fontId="10" fillId="5" borderId="1" xfId="3" applyFont="1" applyFill="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6" fillId="0" borderId="0" xfId="0" applyFont="1" applyAlignment="1">
      <alignment vertical="center"/>
    </xf>
    <xf numFmtId="0" fontId="6" fillId="2" borderId="0" xfId="0" applyFont="1" applyFill="1" applyAlignment="1">
      <alignment vertical="center"/>
    </xf>
    <xf numFmtId="9" fontId="9" fillId="5" borderId="1" xfId="3" applyFont="1" applyFill="1" applyBorder="1" applyAlignment="1">
      <alignment horizontal="center" vertical="center" wrapText="1"/>
    </xf>
    <xf numFmtId="9" fontId="1" fillId="5" borderId="1" xfId="3" applyFont="1" applyFill="1" applyBorder="1" applyAlignment="1">
      <alignment horizontal="center" vertical="center" wrapText="1"/>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7" fillId="8" borderId="1" xfId="0" applyFont="1" applyFill="1" applyBorder="1" applyAlignment="1">
      <alignment horizontal="center" vertical="center"/>
    </xf>
    <xf numFmtId="0" fontId="7"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14" fontId="6" fillId="6" borderId="1" xfId="0" applyNumberFormat="1" applyFont="1" applyFill="1" applyBorder="1" applyAlignment="1">
      <alignment horizontal="center" vertical="center" wrapText="1"/>
    </xf>
    <xf numFmtId="0" fontId="8" fillId="6" borderId="1" xfId="0" applyFont="1" applyFill="1" applyBorder="1" applyAlignment="1">
      <alignment horizontal="left" vertical="center"/>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14" fontId="10" fillId="2" borderId="1" xfId="0" applyNumberFormat="1" applyFont="1" applyFill="1" applyBorder="1" applyAlignment="1">
      <alignment horizontal="center" vertical="center" wrapText="1"/>
    </xf>
    <xf numFmtId="0" fontId="10" fillId="10" borderId="1" xfId="0" applyFont="1" applyFill="1" applyBorder="1" applyAlignment="1">
      <alignment horizontal="center" vertical="center" wrapText="1"/>
    </xf>
    <xf numFmtId="9" fontId="7" fillId="5" borderId="1" xfId="3" applyFont="1" applyFill="1" applyBorder="1" applyAlignment="1">
      <alignment horizontal="center" vertical="center" wrapText="1"/>
    </xf>
    <xf numFmtId="9" fontId="10" fillId="3" borderId="1" xfId="3"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vertical="center" wrapText="1"/>
    </xf>
    <xf numFmtId="14" fontId="10" fillId="2" borderId="1" xfId="3" applyNumberFormat="1" applyFont="1" applyFill="1" applyBorder="1" applyAlignment="1">
      <alignment horizontal="center" vertical="center" wrapText="1"/>
    </xf>
    <xf numFmtId="9" fontId="10" fillId="2" borderId="1" xfId="3" applyFont="1" applyFill="1" applyBorder="1" applyAlignment="1">
      <alignment horizontal="center" vertical="center" wrapText="1"/>
    </xf>
    <xf numFmtId="0" fontId="15" fillId="6" borderId="1"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0" fillId="0" borderId="5" xfId="0" applyFont="1" applyBorder="1" applyAlignment="1">
      <alignment horizontal="center" vertical="center" wrapText="1"/>
    </xf>
    <xf numFmtId="0" fontId="10" fillId="0" borderId="1" xfId="0" applyFont="1" applyBorder="1" applyAlignment="1">
      <alignment horizontal="justify" vertical="center" wrapText="1"/>
    </xf>
    <xf numFmtId="0" fontId="10" fillId="0" borderId="5" xfId="0" applyFont="1" applyBorder="1" applyAlignment="1">
      <alignment horizontal="justify" vertical="center" wrapText="1"/>
    </xf>
    <xf numFmtId="0" fontId="9" fillId="0" borderId="1" xfId="0" applyFont="1" applyBorder="1" applyAlignment="1">
      <alignment vertical="center" wrapText="1"/>
    </xf>
    <xf numFmtId="0" fontId="10" fillId="0" borderId="5" xfId="0" applyFont="1" applyBorder="1" applyAlignment="1">
      <alignment vertical="center" wrapText="1"/>
    </xf>
    <xf numFmtId="0" fontId="9" fillId="2" borderId="1" xfId="0" applyFont="1" applyFill="1" applyBorder="1" applyAlignment="1">
      <alignment horizontal="justify" vertical="center" wrapText="1"/>
    </xf>
    <xf numFmtId="0" fontId="9" fillId="2" borderId="1" xfId="0" applyFont="1" applyFill="1" applyBorder="1" applyAlignment="1">
      <alignment vertical="center" wrapText="1"/>
    </xf>
    <xf numFmtId="0" fontId="10" fillId="0" borderId="1" xfId="0" applyFont="1" applyBorder="1" applyAlignment="1">
      <alignment vertical="center" wrapText="1"/>
    </xf>
    <xf numFmtId="0" fontId="9" fillId="0" borderId="1" xfId="0" applyFont="1" applyBorder="1" applyAlignment="1">
      <alignment horizontal="justify" vertical="center" wrapText="1"/>
    </xf>
    <xf numFmtId="9" fontId="10" fillId="0" borderId="1" xfId="3" applyFont="1" applyFill="1" applyBorder="1" applyAlignment="1">
      <alignment horizontal="center" vertical="center" wrapText="1"/>
    </xf>
    <xf numFmtId="0" fontId="10" fillId="2" borderId="5" xfId="0" applyFont="1" applyFill="1" applyBorder="1" applyAlignment="1">
      <alignment vertical="center" wrapText="1"/>
    </xf>
    <xf numFmtId="1" fontId="10"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1" fontId="6" fillId="8" borderId="1" xfId="0" applyNumberFormat="1" applyFont="1" applyFill="1" applyBorder="1" applyAlignment="1">
      <alignment horizontal="center" vertical="center" wrapText="1"/>
    </xf>
    <xf numFmtId="1" fontId="7" fillId="9" borderId="1" xfId="0" applyNumberFormat="1" applyFont="1" applyFill="1" applyBorder="1" applyAlignment="1">
      <alignment horizontal="center" vertical="center" wrapText="1"/>
    </xf>
    <xf numFmtId="1" fontId="9" fillId="0" borderId="0" xfId="0" applyNumberFormat="1" applyFont="1" applyAlignment="1">
      <alignment vertical="center"/>
    </xf>
    <xf numFmtId="0" fontId="10" fillId="0" borderId="1" xfId="0" applyFont="1" applyBorder="1" applyAlignment="1">
      <alignment horizontal="left" vertical="center" wrapText="1"/>
    </xf>
    <xf numFmtId="0" fontId="6" fillId="8"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6" fillId="9" borderId="1" xfId="0" applyFont="1" applyFill="1" applyBorder="1" applyAlignment="1">
      <alignment horizontal="left" vertical="center" wrapText="1"/>
    </xf>
    <xf numFmtId="0" fontId="9" fillId="0" borderId="0" xfId="0" applyFont="1" applyAlignment="1">
      <alignment horizontal="left" vertical="center"/>
    </xf>
    <xf numFmtId="0" fontId="2" fillId="0" borderId="1" xfId="0" applyFont="1" applyBorder="1" applyAlignment="1">
      <alignment horizontal="left" vertical="top" wrapText="1"/>
    </xf>
    <xf numFmtId="0" fontId="1" fillId="2" borderId="0" xfId="0" applyFont="1" applyFill="1" applyAlignment="1">
      <alignment vertical="center"/>
    </xf>
    <xf numFmtId="0" fontId="22" fillId="6"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2" fillId="6" borderId="1" xfId="0" applyFont="1" applyFill="1" applyBorder="1" applyAlignment="1">
      <alignment horizontal="left" vertical="top" wrapText="1"/>
    </xf>
    <xf numFmtId="0" fontId="22" fillId="6" borderId="1" xfId="0" applyFont="1" applyFill="1" applyBorder="1" applyAlignment="1">
      <alignment horizontal="left" vertical="center" wrapText="1"/>
    </xf>
    <xf numFmtId="1" fontId="22" fillId="6" borderId="1" xfId="0" applyNumberFormat="1" applyFont="1" applyFill="1" applyBorder="1" applyAlignment="1">
      <alignment horizontal="center" vertical="center"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center" wrapText="1"/>
    </xf>
    <xf numFmtId="14" fontId="2" fillId="2"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1" fillId="2" borderId="1" xfId="0" applyFont="1" applyFill="1" applyBorder="1" applyAlignment="1">
      <alignment horizontal="left" vertical="top" wrapText="1"/>
    </xf>
    <xf numFmtId="14" fontId="2" fillId="2" borderId="1" xfId="0" applyNumberFormat="1" applyFont="1" applyFill="1" applyBorder="1" applyAlignment="1">
      <alignment horizontal="center" vertical="top" wrapText="1"/>
    </xf>
    <xf numFmtId="1" fontId="2" fillId="0" borderId="1" xfId="0" applyNumberFormat="1" applyFont="1" applyBorder="1" applyAlignment="1">
      <alignment horizontal="center" vertical="top" wrapText="1"/>
    </xf>
    <xf numFmtId="9" fontId="1" fillId="5" borderId="1" xfId="3" applyFont="1" applyFill="1" applyBorder="1" applyAlignment="1">
      <alignment horizontal="center" vertical="top" wrapText="1"/>
    </xf>
    <xf numFmtId="0" fontId="1" fillId="2" borderId="0" xfId="0" applyFont="1" applyFill="1" applyAlignment="1">
      <alignment vertical="top"/>
    </xf>
    <xf numFmtId="1" fontId="1" fillId="0" borderId="1" xfId="0" applyNumberFormat="1" applyFont="1" applyBorder="1" applyAlignment="1">
      <alignment horizontal="center" vertical="center" wrapText="1"/>
    </xf>
    <xf numFmtId="9" fontId="2" fillId="2" borderId="1" xfId="0" applyNumberFormat="1" applyFont="1" applyFill="1" applyBorder="1" applyAlignment="1">
      <alignment horizontal="left" vertical="top"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4" fillId="6" borderId="1" xfId="0" applyFont="1" applyFill="1" applyBorder="1" applyAlignment="1">
      <alignment horizontal="left" vertical="top" wrapText="1"/>
    </xf>
    <xf numFmtId="0" fontId="24" fillId="6" borderId="1" xfId="0" applyFont="1" applyFill="1" applyBorder="1" applyAlignment="1">
      <alignment horizontal="left" vertical="center" wrapText="1"/>
    </xf>
    <xf numFmtId="0" fontId="1" fillId="2" borderId="0" xfId="0" applyFont="1" applyFill="1" applyAlignment="1">
      <alignment horizontal="left" vertical="top"/>
    </xf>
    <xf numFmtId="0" fontId="1" fillId="2" borderId="0" xfId="0" applyFont="1" applyFill="1" applyAlignment="1">
      <alignment horizontal="left" vertical="center"/>
    </xf>
    <xf numFmtId="1" fontId="1" fillId="2" borderId="0" xfId="0" applyNumberFormat="1" applyFont="1" applyFill="1" applyAlignment="1">
      <alignment vertical="center"/>
    </xf>
    <xf numFmtId="9" fontId="1" fillId="2" borderId="0" xfId="3" applyFont="1" applyFill="1" applyAlignment="1">
      <alignment vertical="center"/>
    </xf>
    <xf numFmtId="0" fontId="1" fillId="0" borderId="1" xfId="0" applyFont="1" applyBorder="1" applyAlignment="1">
      <alignment horizontal="left" vertical="top" wrapText="1"/>
    </xf>
    <xf numFmtId="0" fontId="19" fillId="0" borderId="1" xfId="0" applyFont="1" applyBorder="1" applyAlignment="1">
      <alignment horizontal="left" vertical="top" wrapText="1"/>
    </xf>
    <xf numFmtId="0" fontId="1" fillId="2" borderId="0" xfId="0" applyFont="1" applyFill="1" applyAlignment="1">
      <alignment horizontal="left" vertical="top" wrapText="1"/>
    </xf>
    <xf numFmtId="0" fontId="19" fillId="6" borderId="4" xfId="0" applyFont="1" applyFill="1" applyBorder="1" applyAlignment="1">
      <alignment horizontal="left" vertical="top" wrapText="1"/>
    </xf>
    <xf numFmtId="9" fontId="2" fillId="5" borderId="1" xfId="3" applyFont="1" applyFill="1" applyBorder="1" applyAlignment="1">
      <alignment horizontal="center" vertical="center"/>
    </xf>
    <xf numFmtId="0" fontId="13"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6" borderId="1" xfId="0" applyFont="1" applyFill="1" applyBorder="1" applyAlignment="1">
      <alignment horizontal="left" vertical="center" wrapText="1"/>
    </xf>
    <xf numFmtId="0" fontId="10" fillId="0" borderId="5" xfId="0" applyFont="1" applyBorder="1" applyAlignment="1">
      <alignment horizontal="left" vertical="center" wrapText="1"/>
    </xf>
    <xf numFmtId="0" fontId="9" fillId="2" borderId="0" xfId="0" applyFont="1" applyFill="1" applyAlignment="1">
      <alignment horizontal="left" vertical="center"/>
    </xf>
    <xf numFmtId="0" fontId="10" fillId="2" borderId="1" xfId="0" applyFont="1" applyFill="1" applyBorder="1" applyAlignment="1">
      <alignment horizontal="left" vertical="top" wrapText="1"/>
    </xf>
    <xf numFmtId="0" fontId="10" fillId="0" borderId="1" xfId="0" applyFont="1" applyBorder="1" applyAlignment="1">
      <alignment horizontal="left" vertical="top" wrapText="1"/>
    </xf>
    <xf numFmtId="1" fontId="7" fillId="6" borderId="1" xfId="0" applyNumberFormat="1" applyFont="1" applyFill="1" applyBorder="1" applyAlignment="1">
      <alignment horizontal="center" vertical="center" wrapText="1"/>
    </xf>
    <xf numFmtId="1" fontId="9" fillId="0" borderId="1" xfId="0" applyNumberFormat="1" applyFont="1" applyBorder="1" applyAlignment="1">
      <alignment horizontal="center" vertical="center" wrapText="1"/>
    </xf>
    <xf numFmtId="1" fontId="9" fillId="2" borderId="0" xfId="0" applyNumberFormat="1" applyFont="1" applyFill="1" applyAlignment="1">
      <alignment vertical="center"/>
    </xf>
    <xf numFmtId="0" fontId="8" fillId="6" borderId="1" xfId="0" applyFont="1" applyFill="1" applyBorder="1" applyAlignment="1">
      <alignment horizontal="left" vertical="center" wrapText="1"/>
    </xf>
    <xf numFmtId="0" fontId="21" fillId="0" borderId="0" xfId="0" applyFont="1" applyAlignment="1">
      <alignment horizontal="left"/>
    </xf>
    <xf numFmtId="1" fontId="7" fillId="8" borderId="1" xfId="0" applyNumberFormat="1" applyFont="1" applyFill="1" applyBorder="1" applyAlignment="1">
      <alignment horizontal="center" vertical="center" wrapText="1"/>
    </xf>
    <xf numFmtId="1" fontId="6" fillId="6" borderId="1" xfId="4" applyNumberFormat="1" applyFont="1" applyFill="1" applyBorder="1" applyAlignment="1">
      <alignment horizontal="center" vertical="center" wrapText="1"/>
    </xf>
    <xf numFmtId="1" fontId="10" fillId="0" borderId="1" xfId="4" applyNumberFormat="1" applyFont="1" applyFill="1" applyBorder="1" applyAlignment="1">
      <alignment horizontal="center" vertical="center" wrapText="1"/>
    </xf>
    <xf numFmtId="1" fontId="9" fillId="0" borderId="1" xfId="4" applyNumberFormat="1" applyFont="1" applyFill="1" applyBorder="1" applyAlignment="1">
      <alignment horizontal="center" vertical="center" wrapText="1"/>
    </xf>
    <xf numFmtId="1" fontId="7" fillId="6" borderId="1" xfId="4" applyNumberFormat="1" applyFont="1" applyFill="1" applyBorder="1" applyAlignment="1">
      <alignment horizontal="center" vertical="center" wrapText="1"/>
    </xf>
    <xf numFmtId="1" fontId="9" fillId="2" borderId="0" xfId="4" applyNumberFormat="1" applyFont="1" applyFill="1" applyAlignment="1">
      <alignment vertical="center"/>
    </xf>
    <xf numFmtId="0" fontId="14" fillId="11" borderId="5" xfId="0" applyFont="1" applyFill="1" applyBorder="1" applyAlignment="1">
      <alignment horizontal="center" vertical="center" wrapText="1"/>
    </xf>
    <xf numFmtId="0" fontId="14" fillId="11" borderId="9" xfId="0"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1" fillId="7" borderId="8" xfId="0" applyFont="1" applyFill="1" applyBorder="1" applyAlignment="1">
      <alignment horizontal="center" vertical="center"/>
    </xf>
    <xf numFmtId="0" fontId="11" fillId="7" borderId="0" xfId="0" applyFont="1" applyFill="1" applyAlignment="1">
      <alignment horizontal="center" vertical="center"/>
    </xf>
    <xf numFmtId="0" fontId="11" fillId="7" borderId="7" xfId="0" applyFont="1" applyFill="1" applyBorder="1" applyAlignment="1">
      <alignment horizontal="center" vertical="center"/>
    </xf>
    <xf numFmtId="0" fontId="9" fillId="6" borderId="11"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7" fillId="8" borderId="1" xfId="0" applyFont="1" applyFill="1" applyBorder="1" applyAlignment="1">
      <alignment horizontal="center" vertical="center"/>
    </xf>
    <xf numFmtId="0" fontId="7" fillId="8" borderId="1" xfId="0" applyFont="1" applyFill="1" applyBorder="1" applyAlignment="1">
      <alignment vertical="center"/>
    </xf>
    <xf numFmtId="9" fontId="7" fillId="8" borderId="5" xfId="3" applyFont="1" applyFill="1" applyBorder="1" applyAlignment="1">
      <alignment horizontal="center" vertical="center" wrapText="1"/>
    </xf>
    <xf numFmtId="9" fontId="7" fillId="8" borderId="2" xfId="3" applyFont="1" applyFill="1" applyBorder="1" applyAlignment="1">
      <alignment horizontal="center" vertical="center" wrapText="1"/>
    </xf>
    <xf numFmtId="0" fontId="11" fillId="7" borderId="0" xfId="0" applyFont="1" applyFill="1" applyAlignment="1">
      <alignment horizontal="center"/>
    </xf>
    <xf numFmtId="0" fontId="15" fillId="6" borderId="1"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2" xfId="0" applyFont="1" applyFill="1" applyBorder="1" applyAlignment="1">
      <alignment horizontal="center" vertical="center" wrapText="1"/>
    </xf>
    <xf numFmtId="1" fontId="7"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xf>
    <xf numFmtId="9" fontId="6" fillId="8" borderId="5" xfId="3" applyFont="1" applyFill="1" applyBorder="1" applyAlignment="1">
      <alignment horizontal="center" vertical="center" wrapText="1"/>
    </xf>
    <xf numFmtId="9" fontId="6" fillId="8" borderId="2" xfId="3" applyFont="1" applyFill="1" applyBorder="1" applyAlignment="1">
      <alignment horizontal="center" vertical="center" wrapText="1"/>
    </xf>
    <xf numFmtId="0" fontId="6" fillId="8" borderId="1" xfId="0" applyFont="1" applyFill="1" applyBorder="1" applyAlignment="1">
      <alignment vertical="center"/>
    </xf>
    <xf numFmtId="0" fontId="11" fillId="7" borderId="3" xfId="0" applyFont="1" applyFill="1" applyBorder="1" applyAlignment="1">
      <alignment horizontal="center" vertical="center"/>
    </xf>
    <xf numFmtId="0" fontId="10"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1" fontId="7" fillId="8" borderId="1" xfId="4" applyNumberFormat="1"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4" fillId="7" borderId="8" xfId="0" applyFont="1" applyFill="1" applyBorder="1" applyAlignment="1">
      <alignment horizontal="center" vertical="center"/>
    </xf>
    <xf numFmtId="0" fontId="14" fillId="7" borderId="0" xfId="0" applyFont="1" applyFill="1" applyAlignment="1">
      <alignment horizontal="center" vertical="center"/>
    </xf>
    <xf numFmtId="0" fontId="14" fillId="7" borderId="7" xfId="0" applyFont="1" applyFill="1" applyBorder="1" applyAlignment="1">
      <alignment horizontal="center" vertical="center"/>
    </xf>
    <xf numFmtId="0" fontId="14" fillId="7" borderId="0" xfId="0" applyFont="1" applyFill="1" applyAlignment="1">
      <alignment horizontal="center"/>
    </xf>
    <xf numFmtId="0" fontId="24" fillId="6"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2" fillId="6" borderId="4" xfId="0" applyFont="1" applyFill="1" applyBorder="1" applyAlignment="1">
      <alignment horizontal="center" vertical="center" wrapText="1"/>
    </xf>
    <xf numFmtId="1" fontId="22" fillId="8" borderId="1" xfId="0" applyNumberFormat="1" applyFont="1" applyFill="1" applyBorder="1" applyAlignment="1">
      <alignment horizontal="center" vertical="center" wrapText="1"/>
    </xf>
    <xf numFmtId="9" fontId="22" fillId="6" borderId="1" xfId="3" applyFont="1" applyFill="1" applyBorder="1" applyAlignment="1">
      <alignment horizontal="center" vertical="center" wrapText="1"/>
    </xf>
    <xf numFmtId="0" fontId="22" fillId="6" borderId="1"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2" xfId="0" applyFont="1" applyFill="1" applyBorder="1" applyAlignment="1">
      <alignment horizontal="left" vertical="center" wrapText="1"/>
    </xf>
    <xf numFmtId="14" fontId="2" fillId="2" borderId="5"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 fontId="2" fillId="0" borderId="5"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9" fontId="1" fillId="5" borderId="5" xfId="3" applyFont="1" applyFill="1" applyBorder="1" applyAlignment="1">
      <alignment horizontal="center" vertical="center" wrapText="1"/>
    </xf>
    <xf numFmtId="9" fontId="1" fillId="5" borderId="2" xfId="3" applyFont="1" applyFill="1" applyBorder="1" applyAlignment="1">
      <alignment horizontal="center" vertical="center" wrapText="1"/>
    </xf>
    <xf numFmtId="0" fontId="11" fillId="7" borderId="10" xfId="0" applyFont="1" applyFill="1" applyBorder="1" applyAlignment="1">
      <alignment horizontal="center" vertical="center"/>
    </xf>
    <xf numFmtId="0" fontId="11" fillId="7" borderId="6" xfId="0" applyFont="1" applyFill="1" applyBorder="1" applyAlignment="1">
      <alignment horizontal="center" vertical="center"/>
    </xf>
    <xf numFmtId="0" fontId="9" fillId="6" borderId="5"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1" xfId="0" applyFont="1" applyFill="1" applyBorder="1" applyAlignment="1">
      <alignment vertical="center"/>
    </xf>
    <xf numFmtId="1" fontId="10" fillId="2" borderId="1" xfId="0" applyNumberFormat="1" applyFont="1" applyFill="1" applyBorder="1" applyAlignment="1">
      <alignment horizontal="center" vertical="center" wrapText="1"/>
    </xf>
    <xf numFmtId="1" fontId="9" fillId="0" borderId="0" xfId="0" applyNumberFormat="1" applyFont="1"/>
    <xf numFmtId="0" fontId="9" fillId="0" borderId="1" xfId="0" applyFont="1" applyBorder="1" applyAlignment="1">
      <alignment horizontal="left" vertical="top" wrapText="1"/>
    </xf>
    <xf numFmtId="0" fontId="8" fillId="9" borderId="1" xfId="0" applyFont="1" applyFill="1" applyBorder="1" applyAlignment="1">
      <alignment horizontal="left" vertical="top" wrapText="1"/>
    </xf>
    <xf numFmtId="0" fontId="9" fillId="0" borderId="0" xfId="0" applyFont="1" applyAlignment="1">
      <alignment horizontal="left" vertical="top"/>
    </xf>
    <xf numFmtId="0" fontId="1" fillId="0" borderId="0" xfId="0" applyFont="1" applyBorder="1" applyAlignment="1">
      <alignment horizontal="left" vertical="top" wrapText="1"/>
    </xf>
  </cellXfs>
  <cellStyles count="6">
    <cellStyle name="Estilo 1" xfId="5"/>
    <cellStyle name="Millares" xfId="4" builtinId="3"/>
    <cellStyle name="Normal" xfId="0" builtinId="0"/>
    <cellStyle name="Normal 2 14" xfId="1"/>
    <cellStyle name="Normal 3" xfId="2"/>
    <cellStyle name="Porcentaje" xfId="3" builtinId="5"/>
  </cellStyles>
  <dxfs count="18">
    <dxf>
      <fill>
        <patternFill>
          <bgColor rgb="FF008000"/>
        </patternFill>
      </fill>
    </dxf>
    <dxf>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8000"/>
        </patternFill>
      </fill>
    </dxf>
    <dxf>
      <fill>
        <patternFill>
          <bgColor rgb="FF009900"/>
        </patternFill>
      </fill>
    </dxf>
    <dxf>
      <fill>
        <patternFill>
          <bgColor rgb="FFFFC000"/>
        </patternFill>
      </fill>
    </dxf>
    <dxf>
      <fill>
        <patternFill>
          <bgColor rgb="FFFF0000"/>
        </patternFill>
      </fill>
    </dxf>
    <dxf>
      <font>
        <strike val="0"/>
        <color theme="0"/>
      </font>
      <fill>
        <patternFill>
          <bgColor rgb="FFFF0000"/>
        </patternFill>
      </fill>
    </dxf>
    <dxf>
      <fill>
        <patternFill>
          <bgColor rgb="FFFFC000"/>
        </patternFill>
      </fill>
    </dxf>
    <dxf>
      <fill>
        <patternFill>
          <bgColor rgb="FF008000"/>
        </patternFill>
      </fill>
    </dxf>
  </dxfs>
  <tableStyles count="0" defaultTableStyle="TableStyleMedium2" defaultPivotStyle="PivotStyleLight16"/>
  <colors>
    <mruColors>
      <color rgb="FF008000"/>
      <color rgb="FF009900"/>
      <color rgb="FF16D448"/>
      <color rgb="FFFFFF66"/>
      <color rgb="FFF8F200"/>
      <color rgb="FFEAF5E3"/>
      <color rgb="FFFFFF00"/>
      <color rgb="FFDDEED2"/>
      <color rgb="FFCAE4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ES" sz="1200" b="1">
                <a:solidFill>
                  <a:sysClr val="windowText" lastClr="000000"/>
                </a:solidFill>
              </a:rPr>
              <a:t>CONSOLIDADO CUMPLIMIENTO ACUMULADO  PLAN ANTICORRUPCION Y ATENCIÓN AL CIUDADANO 31</a:t>
            </a:r>
            <a:r>
              <a:rPr lang="es-ES" sz="1200" b="1" baseline="0">
                <a:solidFill>
                  <a:sysClr val="windowText" lastClr="000000"/>
                </a:solidFill>
              </a:rPr>
              <a:t> AGOSTO </a:t>
            </a:r>
            <a:r>
              <a:rPr lang="es-ES" sz="1200" b="1">
                <a:solidFill>
                  <a:sysClr val="windowText" lastClr="000000"/>
                </a:solidFill>
              </a:rPr>
              <a:t>2023</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ES"/>
        </a:p>
      </c:txPr>
    </c:title>
    <c:autoTitleDeleted val="0"/>
    <c:plotArea>
      <c:layout>
        <c:manualLayout>
          <c:layoutTarget val="inner"/>
          <c:xMode val="edge"/>
          <c:yMode val="edge"/>
          <c:x val="4.9029007529254126E-2"/>
          <c:y val="0.17268202233372618"/>
          <c:w val="0.86830584527060584"/>
          <c:h val="0.25057417165738055"/>
        </c:manualLayout>
      </c:layout>
      <c:barChart>
        <c:barDir val="col"/>
        <c:grouping val="clustered"/>
        <c:varyColors val="0"/>
        <c:ser>
          <c:idx val="0"/>
          <c:order val="0"/>
          <c:tx>
            <c:strRef>
              <c:f>'Consolidado de Cumplimiento'!$B$4</c:f>
              <c:strCache>
                <c:ptCount val="1"/>
                <c:pt idx="0">
                  <c:v>Actividades programadas 2023</c:v>
                </c:pt>
              </c:strCache>
            </c:strRef>
          </c:tx>
          <c:spPr>
            <a:solidFill>
              <a:schemeClr val="accent1"/>
            </a:solidFill>
            <a:ln>
              <a:noFill/>
            </a:ln>
            <a:effectLst/>
          </c:spPr>
          <c:invertIfNegative val="0"/>
          <c:cat>
            <c:strRef>
              <c:f>'Consolidado de Cumplimiento'!$A$5:$A$10</c:f>
              <c:strCache>
                <c:ptCount val="6"/>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pt idx="5">
                  <c:v> Cumplimiento </c:v>
                </c:pt>
              </c:strCache>
            </c:strRef>
          </c:cat>
          <c:val>
            <c:numRef>
              <c:f>'Consolidado de Cumplimiento'!$B$5:$B$10</c:f>
              <c:numCache>
                <c:formatCode>0</c:formatCode>
                <c:ptCount val="6"/>
                <c:pt idx="0" formatCode="General">
                  <c:v>12</c:v>
                </c:pt>
                <c:pt idx="1">
                  <c:v>22</c:v>
                </c:pt>
                <c:pt idx="2" formatCode="General">
                  <c:v>41</c:v>
                </c:pt>
                <c:pt idx="3">
                  <c:v>21</c:v>
                </c:pt>
                <c:pt idx="4" formatCode="General">
                  <c:v>17</c:v>
                </c:pt>
                <c:pt idx="5" formatCode="General">
                  <c:v>113</c:v>
                </c:pt>
              </c:numCache>
            </c:numRef>
          </c:val>
          <c:extLst>
            <c:ext xmlns:c16="http://schemas.microsoft.com/office/drawing/2014/chart" uri="{C3380CC4-5D6E-409C-BE32-E72D297353CC}">
              <c16:uniqueId val="{00000000-2BC8-4EFA-A540-DE419F2B3D3A}"/>
            </c:ext>
          </c:extLst>
        </c:ser>
        <c:ser>
          <c:idx val="1"/>
          <c:order val="1"/>
          <c:tx>
            <c:strRef>
              <c:f>'Consolidado de Cumplimiento'!$C$4</c:f>
              <c:strCache>
                <c:ptCount val="1"/>
                <c:pt idx="0">
                  <c:v>Actividades cumplidas</c:v>
                </c:pt>
              </c:strCache>
            </c:strRef>
          </c:tx>
          <c:spPr>
            <a:solidFill>
              <a:schemeClr val="accent2"/>
            </a:solidFill>
            <a:ln>
              <a:noFill/>
            </a:ln>
            <a:effectLst/>
          </c:spPr>
          <c:invertIfNegative val="0"/>
          <c:cat>
            <c:strRef>
              <c:f>'Consolidado de Cumplimiento'!$A$5:$A$10</c:f>
              <c:strCache>
                <c:ptCount val="6"/>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pt idx="5">
                  <c:v> Cumplimiento </c:v>
                </c:pt>
              </c:strCache>
            </c:strRef>
          </c:cat>
          <c:val>
            <c:numRef>
              <c:f>'Consolidado de Cumplimiento'!$C$5:$C$10</c:f>
              <c:numCache>
                <c:formatCode>0</c:formatCode>
                <c:ptCount val="6"/>
                <c:pt idx="0" formatCode="General">
                  <c:v>9</c:v>
                </c:pt>
                <c:pt idx="1">
                  <c:v>8</c:v>
                </c:pt>
                <c:pt idx="2" formatCode="General">
                  <c:v>21</c:v>
                </c:pt>
                <c:pt idx="3">
                  <c:v>12</c:v>
                </c:pt>
                <c:pt idx="4" formatCode="General">
                  <c:v>9</c:v>
                </c:pt>
                <c:pt idx="5" formatCode="General">
                  <c:v>59</c:v>
                </c:pt>
              </c:numCache>
            </c:numRef>
          </c:val>
          <c:extLst>
            <c:ext xmlns:c16="http://schemas.microsoft.com/office/drawing/2014/chart" uri="{C3380CC4-5D6E-409C-BE32-E72D297353CC}">
              <c16:uniqueId val="{00000001-2BC8-4EFA-A540-DE419F2B3D3A}"/>
            </c:ext>
          </c:extLst>
        </c:ser>
        <c:dLbls>
          <c:showLegendKey val="0"/>
          <c:showVal val="0"/>
          <c:showCatName val="0"/>
          <c:showSerName val="0"/>
          <c:showPercent val="0"/>
          <c:showBubbleSize val="0"/>
        </c:dLbls>
        <c:gapWidth val="219"/>
        <c:overlap val="-27"/>
        <c:axId val="1158285792"/>
        <c:axId val="1158264160"/>
      </c:barChart>
      <c:lineChart>
        <c:grouping val="standard"/>
        <c:varyColors val="0"/>
        <c:ser>
          <c:idx val="2"/>
          <c:order val="2"/>
          <c:tx>
            <c:strRef>
              <c:f>'Consolidado de Cumplimiento'!$D$4</c:f>
              <c:strCache>
                <c:ptCount val="1"/>
                <c:pt idx="0">
                  <c:v>Porcentaje cumplimiento  Corte 31 agosto 2023</c:v>
                </c:pt>
              </c:strCache>
            </c:strRef>
          </c:tx>
          <c:spPr>
            <a:ln w="28575" cap="rnd">
              <a:solidFill>
                <a:schemeClr val="accent1">
                  <a:lumMod val="50000"/>
                </a:schemeClr>
              </a:solidFill>
              <a:round/>
            </a:ln>
            <a:effectLst/>
          </c:spPr>
          <c:marker>
            <c:symbol val="none"/>
          </c:marker>
          <c:dLbls>
            <c:dLbl>
              <c:idx val="0"/>
              <c:layout>
                <c:manualLayout>
                  <c:x val="-2.7741081780490638E-2"/>
                  <c:y val="-6.55339743201996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BC8-4EFA-A540-DE419F2B3D3A}"/>
                </c:ext>
              </c:extLst>
            </c:dLbl>
            <c:dLbl>
              <c:idx val="1"/>
              <c:layout>
                <c:manualLayout>
                  <c:x val="-3.1704093463417925E-2"/>
                  <c:y val="-6.18931979690774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BC8-4EFA-A540-DE419F2B3D3A}"/>
                </c:ext>
              </c:extLst>
            </c:dLbl>
            <c:dLbl>
              <c:idx val="2"/>
              <c:layout>
                <c:manualLayout>
                  <c:x val="-3.5667105146345197E-2"/>
                  <c:y val="-5.461164526683310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BC8-4EFA-A540-DE419F2B3D3A}"/>
                </c:ext>
              </c:extLst>
            </c:dLbl>
            <c:dLbl>
              <c:idx val="3"/>
              <c:layout>
                <c:manualLayout>
                  <c:x val="-2.5759575939027109E-2"/>
                  <c:y val="-3.64077635112220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BC8-4EFA-A540-DE419F2B3D3A}"/>
                </c:ext>
              </c:extLst>
            </c:dLbl>
            <c:dLbl>
              <c:idx val="4"/>
              <c:layout>
                <c:manualLayout>
                  <c:x val="-5.9445175243910001E-3"/>
                  <c:y val="-2.18446581067332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BC8-4EFA-A540-DE419F2B3D3A}"/>
                </c:ext>
              </c:extLst>
            </c:dLbl>
            <c:dLbl>
              <c:idx val="5"/>
              <c:layout>
                <c:manualLayout>
                  <c:x val="-1.4530874975492181E-16"/>
                  <c:y val="-5.85683197143628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BC8-4EFA-A540-DE419F2B3D3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'Consolidado de Cumplimiento'!$A$5:$A$10</c:f>
              <c:strCache>
                <c:ptCount val="6"/>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pt idx="5">
                  <c:v> Cumplimiento </c:v>
                </c:pt>
              </c:strCache>
            </c:strRef>
          </c:cat>
          <c:val>
            <c:numRef>
              <c:f>'Consolidado de Cumplimiento'!$D$5:$D$10</c:f>
              <c:numCache>
                <c:formatCode>0%</c:formatCode>
                <c:ptCount val="6"/>
                <c:pt idx="0">
                  <c:v>0.75</c:v>
                </c:pt>
                <c:pt idx="1">
                  <c:v>0.36363636363636365</c:v>
                </c:pt>
                <c:pt idx="2">
                  <c:v>0.51219512195121952</c:v>
                </c:pt>
                <c:pt idx="3">
                  <c:v>0.5714285714285714</c:v>
                </c:pt>
                <c:pt idx="4">
                  <c:v>0.52941176470588236</c:v>
                </c:pt>
                <c:pt idx="5">
                  <c:v>0.52212389380530977</c:v>
                </c:pt>
              </c:numCache>
            </c:numRef>
          </c:val>
          <c:smooth val="0"/>
          <c:extLst>
            <c:ext xmlns:c16="http://schemas.microsoft.com/office/drawing/2014/chart" uri="{C3380CC4-5D6E-409C-BE32-E72D297353CC}">
              <c16:uniqueId val="{00000002-2BC8-4EFA-A540-DE419F2B3D3A}"/>
            </c:ext>
          </c:extLst>
        </c:ser>
        <c:dLbls>
          <c:showLegendKey val="0"/>
          <c:showVal val="0"/>
          <c:showCatName val="0"/>
          <c:showSerName val="0"/>
          <c:showPercent val="0"/>
          <c:showBubbleSize val="0"/>
        </c:dLbls>
        <c:marker val="1"/>
        <c:smooth val="0"/>
        <c:axId val="1158275392"/>
        <c:axId val="1158268320"/>
      </c:lineChart>
      <c:catAx>
        <c:axId val="115828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8264160"/>
        <c:crosses val="autoZero"/>
        <c:auto val="1"/>
        <c:lblAlgn val="ctr"/>
        <c:lblOffset val="100"/>
        <c:noMultiLvlLbl val="0"/>
      </c:catAx>
      <c:valAx>
        <c:axId val="11582641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8285792"/>
        <c:crosses val="autoZero"/>
        <c:crossBetween val="between"/>
      </c:valAx>
      <c:valAx>
        <c:axId val="1158268320"/>
        <c:scaling>
          <c:orientation val="minMax"/>
          <c:max val="1"/>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158275392"/>
        <c:crosses val="max"/>
        <c:crossBetween val="between"/>
        <c:majorUnit val="0.15000000000000002"/>
      </c:valAx>
      <c:catAx>
        <c:axId val="1158275392"/>
        <c:scaling>
          <c:orientation val="minMax"/>
        </c:scaling>
        <c:delete val="1"/>
        <c:axPos val="b"/>
        <c:numFmt formatCode="General" sourceLinked="1"/>
        <c:majorTickMark val="none"/>
        <c:minorTickMark val="none"/>
        <c:tickLblPos val="nextTo"/>
        <c:crossAx val="1158268320"/>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0</xdr:col>
      <xdr:colOff>178859</xdr:colOff>
      <xdr:row>0</xdr:row>
      <xdr:rowOff>249554</xdr:rowOff>
    </xdr:from>
    <xdr:to>
      <xdr:col>0</xdr:col>
      <xdr:colOff>1177926</xdr:colOff>
      <xdr:row>2</xdr:row>
      <xdr:rowOff>50242</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859" y="249554"/>
          <a:ext cx="999067" cy="511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778935</xdr:colOff>
      <xdr:row>1</xdr:row>
      <xdr:rowOff>194733</xdr:rowOff>
    </xdr:from>
    <xdr:to>
      <xdr:col>10</xdr:col>
      <xdr:colOff>440268</xdr:colOff>
      <xdr:row>13</xdr:row>
      <xdr:rowOff>67734</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1123950</xdr:colOff>
      <xdr:row>0</xdr:row>
      <xdr:rowOff>123825</xdr:rowOff>
    </xdr:from>
    <xdr:to>
      <xdr:col>8</xdr:col>
      <xdr:colOff>2190750</xdr:colOff>
      <xdr:row>2</xdr:row>
      <xdr:rowOff>238977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782800" y="123825"/>
          <a:ext cx="1066800" cy="6104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1253066</xdr:colOff>
      <xdr:row>0</xdr:row>
      <xdr:rowOff>193675</xdr:rowOff>
    </xdr:from>
    <xdr:to>
      <xdr:col>8</xdr:col>
      <xdr:colOff>2518833</xdr:colOff>
      <xdr:row>2</xdr:row>
      <xdr:rowOff>369162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4884399" y="193675"/>
          <a:ext cx="1265767" cy="7364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455544</xdr:colOff>
      <xdr:row>0</xdr:row>
      <xdr:rowOff>140804</xdr:rowOff>
    </xdr:from>
    <xdr:to>
      <xdr:col>0</xdr:col>
      <xdr:colOff>1813892</xdr:colOff>
      <xdr:row>2</xdr:row>
      <xdr:rowOff>213039</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5544" y="140804"/>
          <a:ext cx="1358348" cy="734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4548981</xdr:colOff>
      <xdr:row>0</xdr:row>
      <xdr:rowOff>229658</xdr:rowOff>
    </xdr:from>
    <xdr:to>
      <xdr:col>8</xdr:col>
      <xdr:colOff>5847414</xdr:colOff>
      <xdr:row>2</xdr:row>
      <xdr:rowOff>285750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8860294" y="229658"/>
          <a:ext cx="1298433" cy="7466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143105</xdr:colOff>
      <xdr:row>0</xdr:row>
      <xdr:rowOff>76200</xdr:rowOff>
    </xdr:from>
    <xdr:to>
      <xdr:col>0</xdr:col>
      <xdr:colOff>1800225</xdr:colOff>
      <xdr:row>2</xdr:row>
      <xdr:rowOff>304800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105" y="76200"/>
          <a:ext cx="1657120" cy="904875"/>
        </a:xfrm>
        <a:prstGeom prst="rect">
          <a:avLst/>
        </a:prstGeom>
      </xdr:spPr>
    </xdr:pic>
    <xdr:clientData/>
  </xdr:twoCellAnchor>
</xdr:wsDr>
</file>

<file path=xl/theme/theme1.xml><?xml version="1.0" encoding="utf-8"?>
<a:theme xmlns:a="http://schemas.openxmlformats.org/drawingml/2006/main" name="Metrosalud">
  <a:themeElements>
    <a:clrScheme name="Verde">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etrosalud" id="{DCEF4225-51D3-4F97-BBA6-873F8AB80245}" vid="{B86FE798-3CD5-4D89-A6F8-0D1E4250E0D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zoomScale="90" zoomScaleNormal="90" workbookViewId="0">
      <selection activeCell="C24" sqref="C23:C24"/>
    </sheetView>
  </sheetViews>
  <sheetFormatPr baseColWidth="10" defaultColWidth="11.3984375" defaultRowHeight="13.8" x14ac:dyDescent="0.25"/>
  <cols>
    <col min="1" max="1" width="35.296875" style="1" customWidth="1"/>
    <col min="2" max="2" width="18.5" style="1" customWidth="1"/>
    <col min="3" max="3" width="14" style="1" customWidth="1"/>
    <col min="4" max="4" width="22.5" style="1" customWidth="1"/>
    <col min="5" max="5" width="16" style="1" customWidth="1"/>
    <col min="6" max="6" width="20.3984375" style="1" customWidth="1"/>
    <col min="7" max="8" width="11.3984375" style="1"/>
    <col min="9" max="9" width="33.3984375" style="1" customWidth="1"/>
    <col min="10" max="16384" width="11.3984375" style="1"/>
  </cols>
  <sheetData>
    <row r="1" spans="1:9" ht="32.25" customHeight="1" x14ac:dyDescent="0.25">
      <c r="A1" s="124" t="s">
        <v>277</v>
      </c>
      <c r="B1" s="124"/>
      <c r="C1" s="124"/>
      <c r="D1" s="124"/>
    </row>
    <row r="2" spans="1:9" ht="24" customHeight="1" x14ac:dyDescent="0.25">
      <c r="A2" s="125" t="s">
        <v>11</v>
      </c>
      <c r="B2" s="125"/>
      <c r="C2" s="125"/>
      <c r="D2" s="125"/>
    </row>
    <row r="3" spans="1:9" ht="27.75" customHeight="1" x14ac:dyDescent="0.25">
      <c r="A3" s="126" t="s">
        <v>68</v>
      </c>
      <c r="B3" s="126"/>
      <c r="C3" s="126"/>
      <c r="D3" s="126"/>
    </row>
    <row r="4" spans="1:9" ht="73.5" customHeight="1" x14ac:dyDescent="0.25">
      <c r="A4" s="107" t="s">
        <v>30</v>
      </c>
      <c r="B4" s="107" t="s">
        <v>276</v>
      </c>
      <c r="C4" s="107" t="s">
        <v>1</v>
      </c>
      <c r="D4" s="107" t="s">
        <v>224</v>
      </c>
    </row>
    <row r="5" spans="1:9" ht="41.4" x14ac:dyDescent="0.25">
      <c r="A5" s="75" t="s">
        <v>8</v>
      </c>
      <c r="B5" s="21">
        <v>12</v>
      </c>
      <c r="C5" s="21">
        <v>9</v>
      </c>
      <c r="D5" s="105">
        <f>+C5/B5</f>
        <v>0.75</v>
      </c>
    </row>
    <row r="6" spans="1:9" ht="27.6" x14ac:dyDescent="0.25">
      <c r="A6" s="85" t="s">
        <v>33</v>
      </c>
      <c r="B6" s="22">
        <v>22</v>
      </c>
      <c r="C6" s="22">
        <v>8</v>
      </c>
      <c r="D6" s="105">
        <f>+C6/B6</f>
        <v>0.36363636363636365</v>
      </c>
    </row>
    <row r="7" spans="1:9" ht="27.6" x14ac:dyDescent="0.25">
      <c r="A7" s="75" t="s">
        <v>35</v>
      </c>
      <c r="B7" s="21">
        <v>41</v>
      </c>
      <c r="C7" s="21">
        <v>21</v>
      </c>
      <c r="D7" s="105">
        <f t="shared" ref="D7:D10" si="0">+C7/B7</f>
        <v>0.51219512195121952</v>
      </c>
      <c r="F7" s="1" t="s">
        <v>24</v>
      </c>
    </row>
    <row r="8" spans="1:9" ht="31.2" customHeight="1" x14ac:dyDescent="0.25">
      <c r="A8" s="75" t="s">
        <v>36</v>
      </c>
      <c r="B8" s="22">
        <v>21</v>
      </c>
      <c r="C8" s="22">
        <v>12</v>
      </c>
      <c r="D8" s="105">
        <f t="shared" si="0"/>
        <v>0.5714285714285714</v>
      </c>
    </row>
    <row r="9" spans="1:9" ht="37.5" customHeight="1" x14ac:dyDescent="0.25">
      <c r="A9" s="85" t="s">
        <v>7</v>
      </c>
      <c r="B9" s="21">
        <v>17</v>
      </c>
      <c r="C9" s="21">
        <v>9</v>
      </c>
      <c r="D9" s="105">
        <f t="shared" si="0"/>
        <v>0.52941176470588236</v>
      </c>
    </row>
    <row r="10" spans="1:9" ht="32.25" customHeight="1" x14ac:dyDescent="0.25">
      <c r="A10" s="106" t="s">
        <v>46</v>
      </c>
      <c r="B10" s="23">
        <f>SUM(B5:B9)</f>
        <v>113</v>
      </c>
      <c r="C10" s="23">
        <f>SUM(C5:C9)</f>
        <v>59</v>
      </c>
      <c r="D10" s="105">
        <f t="shared" si="0"/>
        <v>0.52212389380530977</v>
      </c>
    </row>
    <row r="11" spans="1:9" x14ac:dyDescent="0.25">
      <c r="I11" s="2"/>
    </row>
    <row r="13" spans="1:9" x14ac:dyDescent="0.25">
      <c r="A13" s="3" t="s">
        <v>26</v>
      </c>
      <c r="B13" s="3" t="s">
        <v>37</v>
      </c>
      <c r="C13" s="4" t="s">
        <v>225</v>
      </c>
    </row>
    <row r="14" spans="1:9" x14ac:dyDescent="0.25">
      <c r="A14" s="3" t="s">
        <v>27</v>
      </c>
      <c r="B14" s="3" t="s">
        <v>38</v>
      </c>
      <c r="C14" s="5" t="s">
        <v>226</v>
      </c>
    </row>
    <row r="15" spans="1:9" ht="15" x14ac:dyDescent="0.25">
      <c r="A15" s="3" t="s">
        <v>28</v>
      </c>
      <c r="B15" s="3" t="s">
        <v>39</v>
      </c>
      <c r="C15" s="19" t="s">
        <v>227</v>
      </c>
    </row>
    <row r="18" spans="1:3" x14ac:dyDescent="0.25">
      <c r="A18" s="190"/>
      <c r="B18" s="190"/>
      <c r="C18" s="190"/>
    </row>
  </sheetData>
  <mergeCells count="4">
    <mergeCell ref="A1:D1"/>
    <mergeCell ref="A2:D2"/>
    <mergeCell ref="A3:D3"/>
    <mergeCell ref="A18:C18"/>
  </mergeCells>
  <conditionalFormatting sqref="D5:D10">
    <cfRule type="cellIs" dxfId="17" priority="1" operator="between">
      <formula>0.8</formula>
      <formula>1</formula>
    </cfRule>
    <cfRule type="cellIs" dxfId="16" priority="2" operator="between">
      <formula>0.6</formula>
      <formula>0.79</formula>
    </cfRule>
    <cfRule type="cellIs" dxfId="15" priority="3" operator="between">
      <formula>0</formula>
      <formula>0.59</formula>
    </cfRule>
  </conditionalFormatting>
  <pageMargins left="0.7" right="0.7" top="0.75" bottom="0.75" header="0.3" footer="0.3"/>
  <pageSetup scale="7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K16"/>
  <sheetViews>
    <sheetView topLeftCell="D7" zoomScale="90" zoomScaleNormal="90" zoomScaleSheetLayoutView="84" workbookViewId="0">
      <selection activeCell="I8" sqref="I8"/>
    </sheetView>
  </sheetViews>
  <sheetFormatPr baseColWidth="10" defaultColWidth="26.5" defaultRowHeight="15" x14ac:dyDescent="0.25"/>
  <cols>
    <col min="1" max="1" width="26.5" style="6"/>
    <col min="2" max="2" width="37.59765625" style="6" customWidth="1"/>
    <col min="3" max="3" width="43.296875" style="6" customWidth="1"/>
    <col min="4" max="4" width="31.3984375" style="6" customWidth="1"/>
    <col min="5" max="5" width="17.3984375" style="6" customWidth="1"/>
    <col min="6" max="6" width="19.3984375" style="186" customWidth="1"/>
    <col min="7" max="7" width="19.296875" style="186" customWidth="1"/>
    <col min="8" max="8" width="26.5" style="9"/>
    <col min="9" max="9" width="67" style="189" customWidth="1"/>
    <col min="10" max="16384" width="26.5" style="6"/>
  </cols>
  <sheetData>
    <row r="1" spans="1:11" x14ac:dyDescent="0.25">
      <c r="A1" s="127" t="s">
        <v>131</v>
      </c>
      <c r="B1" s="128"/>
      <c r="C1" s="128"/>
      <c r="D1" s="128"/>
      <c r="E1" s="128"/>
      <c r="F1" s="128"/>
      <c r="G1" s="128"/>
      <c r="H1" s="128"/>
      <c r="I1" s="129"/>
    </row>
    <row r="2" spans="1:11" ht="21.75" customHeight="1" x14ac:dyDescent="0.25">
      <c r="A2" s="136" t="s">
        <v>69</v>
      </c>
      <c r="B2" s="136"/>
      <c r="C2" s="136"/>
      <c r="D2" s="136"/>
      <c r="E2" s="136"/>
      <c r="F2" s="136"/>
      <c r="G2" s="136"/>
      <c r="H2" s="136"/>
      <c r="I2" s="136"/>
    </row>
    <row r="3" spans="1:11" ht="27.75" customHeight="1" x14ac:dyDescent="0.25">
      <c r="A3" s="127" t="s">
        <v>40</v>
      </c>
      <c r="B3" s="128"/>
      <c r="C3" s="128"/>
      <c r="D3" s="128"/>
      <c r="E3" s="128"/>
      <c r="F3" s="128"/>
      <c r="G3" s="128"/>
      <c r="H3" s="128"/>
      <c r="I3" s="129"/>
    </row>
    <row r="4" spans="1:11" ht="39" customHeight="1" x14ac:dyDescent="0.25">
      <c r="A4" s="132" t="s">
        <v>48</v>
      </c>
      <c r="B4" s="133"/>
      <c r="C4" s="133"/>
      <c r="D4" s="133"/>
      <c r="E4" s="133"/>
      <c r="F4" s="144" t="s">
        <v>194</v>
      </c>
      <c r="G4" s="144"/>
      <c r="H4" s="134" t="s">
        <v>25</v>
      </c>
      <c r="I4" s="132" t="s">
        <v>6</v>
      </c>
    </row>
    <row r="5" spans="1:11" ht="45" x14ac:dyDescent="0.25">
      <c r="A5" s="32" t="s">
        <v>5</v>
      </c>
      <c r="B5" s="33" t="s">
        <v>118</v>
      </c>
      <c r="C5" s="33" t="s">
        <v>4</v>
      </c>
      <c r="D5" s="32" t="s">
        <v>3</v>
      </c>
      <c r="E5" s="33" t="s">
        <v>2</v>
      </c>
      <c r="F5" s="118" t="s">
        <v>47</v>
      </c>
      <c r="G5" s="118" t="s">
        <v>1</v>
      </c>
      <c r="H5" s="135"/>
      <c r="I5" s="132"/>
    </row>
    <row r="6" spans="1:11" ht="296.39999999999998" customHeight="1" x14ac:dyDescent="0.25">
      <c r="A6" s="46" t="s">
        <v>84</v>
      </c>
      <c r="B6" s="45" t="s">
        <v>120</v>
      </c>
      <c r="C6" s="45" t="s">
        <v>121</v>
      </c>
      <c r="D6" s="40" t="s">
        <v>9</v>
      </c>
      <c r="E6" s="39" t="s">
        <v>122</v>
      </c>
      <c r="F6" s="64">
        <v>3</v>
      </c>
      <c r="G6" s="64">
        <v>2.9</v>
      </c>
      <c r="H6" s="26">
        <f>+G6/F6</f>
        <v>0.96666666666666667</v>
      </c>
      <c r="I6" s="187" t="s">
        <v>273</v>
      </c>
    </row>
    <row r="7" spans="1:11" ht="60" x14ac:dyDescent="0.25">
      <c r="A7" s="46" t="s">
        <v>85</v>
      </c>
      <c r="B7" s="45" t="s">
        <v>44</v>
      </c>
      <c r="C7" s="45" t="s">
        <v>70</v>
      </c>
      <c r="D7" s="40" t="s">
        <v>49</v>
      </c>
      <c r="E7" s="39" t="s">
        <v>123</v>
      </c>
      <c r="F7" s="64">
        <v>1</v>
      </c>
      <c r="G7" s="64">
        <v>1</v>
      </c>
      <c r="H7" s="26">
        <f t="shared" ref="H7:H11" si="0">+G7/F7</f>
        <v>1</v>
      </c>
      <c r="I7" s="187" t="s">
        <v>177</v>
      </c>
    </row>
    <row r="8" spans="1:11" ht="60" x14ac:dyDescent="0.25">
      <c r="A8" s="130" t="s">
        <v>86</v>
      </c>
      <c r="B8" s="45" t="s">
        <v>71</v>
      </c>
      <c r="C8" s="45" t="s">
        <v>72</v>
      </c>
      <c r="D8" s="40" t="s">
        <v>9</v>
      </c>
      <c r="E8" s="39">
        <v>44957</v>
      </c>
      <c r="F8" s="64">
        <v>1</v>
      </c>
      <c r="G8" s="64">
        <v>1</v>
      </c>
      <c r="H8" s="26">
        <f t="shared" si="0"/>
        <v>1</v>
      </c>
      <c r="I8" s="187" t="s">
        <v>278</v>
      </c>
    </row>
    <row r="9" spans="1:11" ht="181.8" customHeight="1" x14ac:dyDescent="0.25">
      <c r="A9" s="131"/>
      <c r="B9" s="45" t="s">
        <v>124</v>
      </c>
      <c r="C9" s="45" t="s">
        <v>125</v>
      </c>
      <c r="D9" s="40" t="s">
        <v>9</v>
      </c>
      <c r="E9" s="39" t="s">
        <v>126</v>
      </c>
      <c r="F9" s="185">
        <v>1</v>
      </c>
      <c r="G9" s="185">
        <v>1</v>
      </c>
      <c r="H9" s="26">
        <f t="shared" si="0"/>
        <v>1</v>
      </c>
      <c r="I9" s="187" t="s">
        <v>274</v>
      </c>
    </row>
    <row r="10" spans="1:11" ht="397.2" customHeight="1" x14ac:dyDescent="0.25">
      <c r="A10" s="46" t="s">
        <v>87</v>
      </c>
      <c r="B10" s="45" t="s">
        <v>127</v>
      </c>
      <c r="C10" s="45" t="s">
        <v>128</v>
      </c>
      <c r="D10" s="40" t="s">
        <v>50</v>
      </c>
      <c r="E10" s="45" t="s">
        <v>129</v>
      </c>
      <c r="F10" s="64">
        <v>3</v>
      </c>
      <c r="G10" s="64">
        <v>1</v>
      </c>
      <c r="H10" s="26">
        <f t="shared" si="0"/>
        <v>0.33333333333333331</v>
      </c>
      <c r="I10" s="112" t="s">
        <v>275</v>
      </c>
      <c r="J10" s="9"/>
    </row>
    <row r="11" spans="1:11" ht="150.6" customHeight="1" x14ac:dyDescent="0.25">
      <c r="A11" s="43" t="s">
        <v>88</v>
      </c>
      <c r="B11" s="20" t="s">
        <v>73</v>
      </c>
      <c r="C11" s="45" t="s">
        <v>130</v>
      </c>
      <c r="D11" s="40" t="s">
        <v>15</v>
      </c>
      <c r="E11" s="45" t="s">
        <v>129</v>
      </c>
      <c r="F11" s="64">
        <v>3</v>
      </c>
      <c r="G11" s="64">
        <v>2</v>
      </c>
      <c r="H11" s="26">
        <f t="shared" si="0"/>
        <v>0.66666666666666663</v>
      </c>
      <c r="I11" s="112" t="s">
        <v>272</v>
      </c>
    </row>
    <row r="12" spans="1:11" s="7" customFormat="1" x14ac:dyDescent="0.25">
      <c r="A12" s="30" t="s">
        <v>20</v>
      </c>
      <c r="B12" s="30"/>
      <c r="C12" s="30"/>
      <c r="D12" s="30"/>
      <c r="E12" s="30" t="s">
        <v>24</v>
      </c>
      <c r="F12" s="67">
        <f>SUM(F6:F11)</f>
        <v>12</v>
      </c>
      <c r="G12" s="67">
        <f>SUM(G6:G11)</f>
        <v>8.9</v>
      </c>
      <c r="H12" s="41">
        <f>AVERAGE(H6:H11)</f>
        <v>0.82777777777777783</v>
      </c>
      <c r="I12" s="188"/>
    </row>
    <row r="13" spans="1:11" x14ac:dyDescent="0.25">
      <c r="A13" s="8"/>
    </row>
    <row r="14" spans="1:11" x14ac:dyDescent="0.25">
      <c r="F14" s="186" t="s">
        <v>24</v>
      </c>
    </row>
    <row r="16" spans="1:11" x14ac:dyDescent="0.25">
      <c r="J16" s="6">
        <v>6</v>
      </c>
      <c r="K16" s="6">
        <f>I16/J16</f>
        <v>0</v>
      </c>
    </row>
  </sheetData>
  <mergeCells count="8">
    <mergeCell ref="A1:I1"/>
    <mergeCell ref="A3:I3"/>
    <mergeCell ref="A8:A9"/>
    <mergeCell ref="A4:E4"/>
    <mergeCell ref="F4:G4"/>
    <mergeCell ref="I4:I5"/>
    <mergeCell ref="H4:H5"/>
    <mergeCell ref="A2:I2"/>
  </mergeCells>
  <conditionalFormatting sqref="H6:H12">
    <cfRule type="cellIs" dxfId="4" priority="3" operator="between">
      <formula>0</formula>
      <formula>0.59</formula>
    </cfRule>
    <cfRule type="cellIs" dxfId="5" priority="2" operator="between">
      <formula>0.6</formula>
      <formula>0.79</formula>
    </cfRule>
    <cfRule type="cellIs" dxfId="3" priority="1" operator="between">
      <formula>0.8</formula>
      <formula>1</formula>
    </cfRule>
  </conditionalFormatting>
  <pageMargins left="0.25" right="0.25" top="0.75" bottom="0.75" header="0.3" footer="0.3"/>
  <pageSetup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J15"/>
  <sheetViews>
    <sheetView topLeftCell="D12" zoomScale="80" zoomScaleNormal="80" zoomScaleSheetLayoutView="84" workbookViewId="0">
      <selection activeCell="I6" sqref="I6"/>
    </sheetView>
  </sheetViews>
  <sheetFormatPr baseColWidth="10" defaultColWidth="11.3984375" defaultRowHeight="15" x14ac:dyDescent="0.25"/>
  <cols>
    <col min="1" max="1" width="23.5" style="12" customWidth="1"/>
    <col min="2" max="2" width="37.8984375" style="12" customWidth="1"/>
    <col min="3" max="3" width="45" style="74" customWidth="1"/>
    <col min="4" max="4" width="33.8984375" style="12" customWidth="1"/>
    <col min="5" max="5" width="16.8984375" style="12" customWidth="1"/>
    <col min="6" max="6" width="16.8984375" style="68" customWidth="1"/>
    <col min="7" max="7" width="15.5" style="68" customWidth="1"/>
    <col min="8" max="8" width="14.796875" style="12" customWidth="1"/>
    <col min="9" max="9" width="91.3984375" style="12" customWidth="1"/>
    <col min="10" max="16384" width="11.3984375" style="12"/>
  </cols>
  <sheetData>
    <row r="1" spans="1:10" ht="27" customHeight="1" x14ac:dyDescent="0.25">
      <c r="A1" s="127" t="s">
        <v>131</v>
      </c>
      <c r="B1" s="128"/>
      <c r="C1" s="128"/>
      <c r="D1" s="128"/>
      <c r="E1" s="128"/>
      <c r="F1" s="128"/>
      <c r="G1" s="128"/>
      <c r="H1" s="128"/>
      <c r="I1" s="129"/>
    </row>
    <row r="2" spans="1:10" ht="17.25" customHeight="1" x14ac:dyDescent="0.25">
      <c r="A2" s="136" t="s">
        <v>69</v>
      </c>
      <c r="B2" s="136"/>
      <c r="C2" s="136"/>
      <c r="D2" s="136"/>
      <c r="E2" s="136"/>
      <c r="F2" s="136"/>
      <c r="G2" s="136"/>
      <c r="H2" s="136"/>
      <c r="I2" s="136"/>
    </row>
    <row r="3" spans="1:10" ht="42.75" customHeight="1" x14ac:dyDescent="0.25">
      <c r="A3" s="127" t="s">
        <v>40</v>
      </c>
      <c r="B3" s="128"/>
      <c r="C3" s="128"/>
      <c r="D3" s="128"/>
      <c r="E3" s="128"/>
      <c r="F3" s="128"/>
      <c r="G3" s="128"/>
      <c r="H3" s="128"/>
      <c r="I3" s="129"/>
    </row>
    <row r="4" spans="1:10" ht="51.75" customHeight="1" x14ac:dyDescent="0.25">
      <c r="A4" s="145" t="s">
        <v>34</v>
      </c>
      <c r="B4" s="148"/>
      <c r="C4" s="148"/>
      <c r="D4" s="148"/>
      <c r="E4" s="148"/>
      <c r="F4" s="144" t="s">
        <v>194</v>
      </c>
      <c r="G4" s="144"/>
      <c r="H4" s="146" t="s">
        <v>25</v>
      </c>
      <c r="I4" s="145" t="s">
        <v>6</v>
      </c>
    </row>
    <row r="5" spans="1:10" ht="60" x14ac:dyDescent="0.25">
      <c r="A5" s="28" t="s">
        <v>5</v>
      </c>
      <c r="B5" s="33" t="s">
        <v>118</v>
      </c>
      <c r="C5" s="70" t="s">
        <v>4</v>
      </c>
      <c r="D5" s="28" t="s">
        <v>3</v>
      </c>
      <c r="E5" s="29" t="s">
        <v>2</v>
      </c>
      <c r="F5" s="66" t="s">
        <v>47</v>
      </c>
      <c r="G5" s="66" t="s">
        <v>1</v>
      </c>
      <c r="H5" s="147"/>
      <c r="I5" s="145"/>
    </row>
    <row r="6" spans="1:10" ht="126" customHeight="1" x14ac:dyDescent="0.25">
      <c r="A6" s="138" t="s">
        <v>90</v>
      </c>
      <c r="B6" s="141" t="s">
        <v>89</v>
      </c>
      <c r="C6" s="71" t="s">
        <v>132</v>
      </c>
      <c r="D6" s="45" t="s">
        <v>133</v>
      </c>
      <c r="E6" s="49">
        <v>44986</v>
      </c>
      <c r="F6" s="64">
        <v>1</v>
      </c>
      <c r="G6" s="64">
        <v>1</v>
      </c>
      <c r="H6" s="19">
        <f>+G6/F6</f>
        <v>1</v>
      </c>
      <c r="I6" s="44" t="s">
        <v>217</v>
      </c>
    </row>
    <row r="7" spans="1:10" ht="144.75" customHeight="1" x14ac:dyDescent="0.25">
      <c r="A7" s="139"/>
      <c r="B7" s="142"/>
      <c r="C7" s="71" t="s">
        <v>51</v>
      </c>
      <c r="D7" s="45" t="s">
        <v>134</v>
      </c>
      <c r="E7" s="45" t="s">
        <v>135</v>
      </c>
      <c r="F7" s="64">
        <v>1</v>
      </c>
      <c r="G7" s="64">
        <v>1</v>
      </c>
      <c r="H7" s="19">
        <f t="shared" ref="H7:H14" si="0">+G7/F7</f>
        <v>1</v>
      </c>
      <c r="I7" s="20" t="s">
        <v>178</v>
      </c>
    </row>
    <row r="8" spans="1:10" ht="180" customHeight="1" x14ac:dyDescent="0.25">
      <c r="A8" s="140"/>
      <c r="B8" s="143"/>
      <c r="C8" s="71" t="s">
        <v>218</v>
      </c>
      <c r="D8" s="45" t="s">
        <v>136</v>
      </c>
      <c r="E8" s="50" t="s">
        <v>137</v>
      </c>
      <c r="F8" s="64">
        <v>9</v>
      </c>
      <c r="G8" s="64">
        <v>1</v>
      </c>
      <c r="H8" s="19">
        <f t="shared" si="0"/>
        <v>0.1111111111111111</v>
      </c>
      <c r="I8" s="65" t="s">
        <v>223</v>
      </c>
    </row>
    <row r="9" spans="1:10" ht="114" customHeight="1" x14ac:dyDescent="0.25">
      <c r="A9" s="138" t="s">
        <v>119</v>
      </c>
      <c r="B9" s="47" t="s">
        <v>138</v>
      </c>
      <c r="C9" s="72" t="s">
        <v>139</v>
      </c>
      <c r="D9" s="45" t="s">
        <v>91</v>
      </c>
      <c r="E9" s="50" t="s">
        <v>137</v>
      </c>
      <c r="F9" s="64">
        <v>2</v>
      </c>
      <c r="G9" s="64">
        <v>1</v>
      </c>
      <c r="H9" s="19">
        <f t="shared" si="0"/>
        <v>0.5</v>
      </c>
      <c r="I9" s="65" t="s">
        <v>219</v>
      </c>
    </row>
    <row r="10" spans="1:10" ht="110.4" customHeight="1" x14ac:dyDescent="0.25">
      <c r="A10" s="140"/>
      <c r="B10" s="45" t="s">
        <v>66</v>
      </c>
      <c r="C10" s="71" t="s">
        <v>92</v>
      </c>
      <c r="D10" s="45" t="s">
        <v>140</v>
      </c>
      <c r="E10" s="49" t="s">
        <v>141</v>
      </c>
      <c r="F10" s="64">
        <v>2</v>
      </c>
      <c r="G10" s="64">
        <v>1</v>
      </c>
      <c r="H10" s="19">
        <f t="shared" si="0"/>
        <v>0.5</v>
      </c>
      <c r="I10" s="65" t="s">
        <v>220</v>
      </c>
    </row>
    <row r="11" spans="1:10" ht="103.8" customHeight="1" x14ac:dyDescent="0.25">
      <c r="A11" s="137" t="s">
        <v>95</v>
      </c>
      <c r="B11" s="45" t="s">
        <v>52</v>
      </c>
      <c r="C11" s="71" t="s">
        <v>142</v>
      </c>
      <c r="D11" s="45" t="s">
        <v>143</v>
      </c>
      <c r="E11" s="49" t="s">
        <v>144</v>
      </c>
      <c r="F11" s="64">
        <v>2</v>
      </c>
      <c r="G11" s="64">
        <v>1</v>
      </c>
      <c r="H11" s="19">
        <f t="shared" si="0"/>
        <v>0.5</v>
      </c>
      <c r="I11" s="65" t="s">
        <v>221</v>
      </c>
      <c r="J11" s="24"/>
    </row>
    <row r="12" spans="1:10" ht="130.5" customHeight="1" x14ac:dyDescent="0.25">
      <c r="A12" s="137"/>
      <c r="B12" s="20" t="s">
        <v>93</v>
      </c>
      <c r="C12" s="69" t="s">
        <v>94</v>
      </c>
      <c r="D12" s="20" t="s">
        <v>145</v>
      </c>
      <c r="E12" s="20" t="s">
        <v>146</v>
      </c>
      <c r="F12" s="64">
        <v>2</v>
      </c>
      <c r="G12" s="64">
        <v>1</v>
      </c>
      <c r="H12" s="19">
        <f t="shared" si="0"/>
        <v>0.5</v>
      </c>
      <c r="I12" s="65" t="s">
        <v>222</v>
      </c>
    </row>
    <row r="13" spans="1:10" ht="196.8" customHeight="1" x14ac:dyDescent="0.25">
      <c r="A13" s="51" t="s">
        <v>98</v>
      </c>
      <c r="B13" s="45" t="s">
        <v>41</v>
      </c>
      <c r="C13" s="71" t="s">
        <v>96</v>
      </c>
      <c r="D13" s="45" t="s">
        <v>97</v>
      </c>
      <c r="E13" s="45" t="s">
        <v>129</v>
      </c>
      <c r="F13" s="64">
        <v>3</v>
      </c>
      <c r="G13" s="64">
        <v>1</v>
      </c>
      <c r="H13" s="19">
        <f t="shared" si="0"/>
        <v>0.33333333333333331</v>
      </c>
      <c r="I13" s="69" t="s">
        <v>195</v>
      </c>
    </row>
    <row r="14" spans="1:10" x14ac:dyDescent="0.25">
      <c r="A14" s="30" t="s">
        <v>20</v>
      </c>
      <c r="B14" s="30"/>
      <c r="C14" s="73"/>
      <c r="D14" s="30"/>
      <c r="E14" s="30"/>
      <c r="F14" s="67">
        <f>SUM(F6:F13)</f>
        <v>22</v>
      </c>
      <c r="G14" s="67">
        <f>SUM(G6:G13)</f>
        <v>8</v>
      </c>
      <c r="H14" s="41">
        <f t="shared" si="0"/>
        <v>0.36363636363636365</v>
      </c>
      <c r="I14" s="31"/>
    </row>
    <row r="15" spans="1:10" x14ac:dyDescent="0.25">
      <c r="A15" s="12" t="s">
        <v>21</v>
      </c>
    </row>
  </sheetData>
  <mergeCells count="11">
    <mergeCell ref="A11:A12"/>
    <mergeCell ref="A1:I1"/>
    <mergeCell ref="A2:I2"/>
    <mergeCell ref="A3:I3"/>
    <mergeCell ref="A6:A8"/>
    <mergeCell ref="B6:B8"/>
    <mergeCell ref="F4:G4"/>
    <mergeCell ref="I4:I5"/>
    <mergeCell ref="H4:H5"/>
    <mergeCell ref="A4:E4"/>
    <mergeCell ref="A9:A10"/>
  </mergeCells>
  <conditionalFormatting sqref="H6:H14">
    <cfRule type="cellIs" dxfId="14" priority="3" operator="between">
      <formula>0</formula>
      <formula>0.59</formula>
    </cfRule>
    <cfRule type="cellIs" dxfId="13" priority="2" operator="between">
      <formula>0.6</formula>
      <formula>0.79</formula>
    </cfRule>
    <cfRule type="cellIs" dxfId="12" priority="1" operator="between">
      <formula>0.8</formula>
      <formula>1</formula>
    </cfRule>
  </conditionalFormatting>
  <pageMargins left="0.70866141732283472" right="0.70866141732283472" top="0.74803149606299213" bottom="0.74803149606299213" header="0.31496062992125984" footer="0.31496062992125984"/>
  <pageSetup scale="43"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J23"/>
  <sheetViews>
    <sheetView topLeftCell="D8" zoomScale="92" zoomScaleNormal="92" zoomScaleSheetLayoutView="71" workbookViewId="0">
      <selection activeCell="I8" sqref="I8"/>
    </sheetView>
  </sheetViews>
  <sheetFormatPr baseColWidth="10" defaultColWidth="11.3984375" defaultRowHeight="15" x14ac:dyDescent="0.25"/>
  <cols>
    <col min="1" max="1" width="30.796875" style="10" customWidth="1"/>
    <col min="2" max="2" width="38.796875" style="110" customWidth="1"/>
    <col min="3" max="3" width="52.3984375" style="10" customWidth="1"/>
    <col min="4" max="4" width="36.296875" style="10" customWidth="1"/>
    <col min="5" max="5" width="36.796875" style="10" customWidth="1"/>
    <col min="6" max="6" width="16.8984375" style="123" customWidth="1"/>
    <col min="7" max="7" width="16.59765625" style="123" customWidth="1"/>
    <col min="8" max="8" width="17.8984375" style="10" customWidth="1"/>
    <col min="9" max="9" width="60.296875" style="10" customWidth="1"/>
    <col min="10" max="16384" width="11.3984375" style="10"/>
  </cols>
  <sheetData>
    <row r="1" spans="1:10" ht="25.8" customHeight="1" x14ac:dyDescent="0.25">
      <c r="A1" s="128"/>
      <c r="B1" s="127" t="s">
        <v>131</v>
      </c>
      <c r="C1" s="128"/>
      <c r="D1" s="128"/>
      <c r="E1" s="128"/>
      <c r="F1" s="128"/>
      <c r="G1" s="128"/>
      <c r="H1" s="128"/>
      <c r="I1" s="129"/>
    </row>
    <row r="2" spans="1:10" ht="25.8" customHeight="1" x14ac:dyDescent="0.25">
      <c r="A2" s="128"/>
      <c r="B2" s="127" t="s">
        <v>69</v>
      </c>
      <c r="C2" s="128"/>
      <c r="D2" s="128"/>
      <c r="E2" s="128"/>
      <c r="F2" s="128"/>
      <c r="G2" s="128"/>
      <c r="H2" s="128"/>
      <c r="I2" s="129"/>
    </row>
    <row r="3" spans="1:10" ht="25.8" customHeight="1" x14ac:dyDescent="0.25">
      <c r="A3" s="149"/>
      <c r="B3" s="127" t="s">
        <v>234</v>
      </c>
      <c r="C3" s="128"/>
      <c r="D3" s="128"/>
      <c r="E3" s="128"/>
      <c r="F3" s="128"/>
      <c r="G3" s="128"/>
      <c r="H3" s="128"/>
      <c r="I3" s="129"/>
    </row>
    <row r="4" spans="1:10" ht="36.6" customHeight="1" x14ac:dyDescent="0.25">
      <c r="A4" s="151" t="s">
        <v>31</v>
      </c>
      <c r="B4" s="151"/>
      <c r="C4" s="151"/>
      <c r="D4" s="151"/>
      <c r="E4" s="151"/>
      <c r="F4" s="152" t="s">
        <v>230</v>
      </c>
      <c r="G4" s="152"/>
      <c r="H4" s="151" t="s">
        <v>25</v>
      </c>
      <c r="I4" s="153" t="s">
        <v>6</v>
      </c>
    </row>
    <row r="5" spans="1:10" ht="60" x14ac:dyDescent="0.25">
      <c r="A5" s="34" t="s">
        <v>5</v>
      </c>
      <c r="B5" s="108" t="s">
        <v>118</v>
      </c>
      <c r="C5" s="34" t="s">
        <v>4</v>
      </c>
      <c r="D5" s="34" t="s">
        <v>3</v>
      </c>
      <c r="E5" s="34" t="s">
        <v>2</v>
      </c>
      <c r="F5" s="119" t="s">
        <v>47</v>
      </c>
      <c r="G5" s="119" t="s">
        <v>1</v>
      </c>
      <c r="H5" s="151"/>
      <c r="I5" s="154"/>
    </row>
    <row r="6" spans="1:10" ht="213" customHeight="1" x14ac:dyDescent="0.25">
      <c r="A6" s="43" t="s">
        <v>157</v>
      </c>
      <c r="B6" s="71" t="s">
        <v>269</v>
      </c>
      <c r="C6" s="45" t="s">
        <v>270</v>
      </c>
      <c r="D6" s="45" t="s">
        <v>271</v>
      </c>
      <c r="E6" s="20" t="s">
        <v>147</v>
      </c>
      <c r="F6" s="120">
        <v>3</v>
      </c>
      <c r="G6" s="120">
        <v>2</v>
      </c>
      <c r="H6" s="42">
        <f>+G6/F6</f>
        <v>0.66666666666666663</v>
      </c>
      <c r="I6" s="69" t="s">
        <v>249</v>
      </c>
    </row>
    <row r="7" spans="1:10" ht="195" x14ac:dyDescent="0.25">
      <c r="A7" s="155" t="s">
        <v>158</v>
      </c>
      <c r="B7" s="71" t="s">
        <v>74</v>
      </c>
      <c r="C7" s="45" t="s">
        <v>148</v>
      </c>
      <c r="D7" s="20" t="s">
        <v>250</v>
      </c>
      <c r="E7" s="20" t="s">
        <v>149</v>
      </c>
      <c r="F7" s="121">
        <v>4</v>
      </c>
      <c r="G7" s="121">
        <v>3</v>
      </c>
      <c r="H7" s="42">
        <f t="shared" ref="H7:H18" si="0">+G7/F7</f>
        <v>0.75</v>
      </c>
      <c r="I7" s="69" t="s">
        <v>251</v>
      </c>
      <c r="J7" s="25"/>
    </row>
    <row r="8" spans="1:10" ht="288" customHeight="1" x14ac:dyDescent="0.25">
      <c r="A8" s="155"/>
      <c r="B8" s="71" t="s">
        <v>252</v>
      </c>
      <c r="C8" s="45" t="s">
        <v>253</v>
      </c>
      <c r="D8" s="45" t="s">
        <v>53</v>
      </c>
      <c r="E8" s="20" t="s">
        <v>149</v>
      </c>
      <c r="F8" s="120">
        <v>4</v>
      </c>
      <c r="G8" s="120">
        <v>3</v>
      </c>
      <c r="H8" s="42">
        <f t="shared" si="0"/>
        <v>0.75</v>
      </c>
      <c r="I8" s="69" t="s">
        <v>279</v>
      </c>
      <c r="J8" s="25"/>
    </row>
    <row r="9" spans="1:10" ht="298.2" customHeight="1" x14ac:dyDescent="0.25">
      <c r="A9" s="155"/>
      <c r="B9" s="71" t="s">
        <v>150</v>
      </c>
      <c r="C9" s="111" t="s">
        <v>254</v>
      </c>
      <c r="D9" s="45" t="s">
        <v>255</v>
      </c>
      <c r="E9" s="39" t="s">
        <v>151</v>
      </c>
      <c r="F9" s="120">
        <v>3</v>
      </c>
      <c r="G9" s="120">
        <v>2</v>
      </c>
      <c r="H9" s="42">
        <f t="shared" si="0"/>
        <v>0.66666666666666663</v>
      </c>
      <c r="I9" s="69" t="s">
        <v>256</v>
      </c>
      <c r="J9" s="25"/>
    </row>
    <row r="10" spans="1:10" ht="102" customHeight="1" x14ac:dyDescent="0.25">
      <c r="A10" s="155"/>
      <c r="B10" s="71" t="s">
        <v>75</v>
      </c>
      <c r="C10" s="71" t="s">
        <v>257</v>
      </c>
      <c r="D10" s="45" t="s">
        <v>76</v>
      </c>
      <c r="E10" s="20" t="s">
        <v>147</v>
      </c>
      <c r="F10" s="120">
        <v>3</v>
      </c>
      <c r="G10" s="120">
        <v>1</v>
      </c>
      <c r="H10" s="42">
        <f t="shared" si="0"/>
        <v>0.33333333333333331</v>
      </c>
      <c r="I10" s="69" t="s">
        <v>258</v>
      </c>
      <c r="J10" s="25"/>
    </row>
    <row r="11" spans="1:10" ht="105" x14ac:dyDescent="0.25">
      <c r="A11" s="155" t="s">
        <v>187</v>
      </c>
      <c r="B11" s="109" t="s">
        <v>179</v>
      </c>
      <c r="C11" s="63" t="s">
        <v>180</v>
      </c>
      <c r="D11" s="47" t="s">
        <v>259</v>
      </c>
      <c r="E11" s="20" t="s">
        <v>181</v>
      </c>
      <c r="F11" s="120">
        <v>2</v>
      </c>
      <c r="G11" s="120">
        <v>1</v>
      </c>
      <c r="H11" s="42">
        <f t="shared" si="0"/>
        <v>0.5</v>
      </c>
      <c r="I11" s="44" t="s">
        <v>260</v>
      </c>
      <c r="J11" s="25"/>
    </row>
    <row r="12" spans="1:10" ht="124.2" customHeight="1" x14ac:dyDescent="0.25">
      <c r="A12" s="155"/>
      <c r="B12" s="69" t="s">
        <v>182</v>
      </c>
      <c r="C12" s="57" t="s">
        <v>183</v>
      </c>
      <c r="D12" s="54" t="s">
        <v>184</v>
      </c>
      <c r="E12" s="20" t="s">
        <v>185</v>
      </c>
      <c r="F12" s="120">
        <v>2</v>
      </c>
      <c r="G12" s="120">
        <v>1</v>
      </c>
      <c r="H12" s="42">
        <f t="shared" si="0"/>
        <v>0.5</v>
      </c>
      <c r="I12" s="65" t="s">
        <v>228</v>
      </c>
      <c r="J12" s="25"/>
    </row>
    <row r="13" spans="1:10" ht="75" x14ac:dyDescent="0.25">
      <c r="A13" s="155"/>
      <c r="B13" s="71" t="s">
        <v>186</v>
      </c>
      <c r="C13" s="52" t="s">
        <v>261</v>
      </c>
      <c r="D13" s="45" t="s">
        <v>262</v>
      </c>
      <c r="E13" s="45" t="s">
        <v>129</v>
      </c>
      <c r="F13" s="120">
        <v>3</v>
      </c>
      <c r="G13" s="120">
        <v>1</v>
      </c>
      <c r="H13" s="42">
        <f t="shared" si="0"/>
        <v>0.33333333333333331</v>
      </c>
      <c r="I13" s="20" t="s">
        <v>263</v>
      </c>
      <c r="J13" s="25"/>
    </row>
    <row r="14" spans="1:10" ht="45" x14ac:dyDescent="0.25">
      <c r="A14" s="46" t="s">
        <v>192</v>
      </c>
      <c r="B14" s="71" t="s">
        <v>188</v>
      </c>
      <c r="C14" s="45" t="s">
        <v>189</v>
      </c>
      <c r="D14" s="45" t="s">
        <v>190</v>
      </c>
      <c r="E14" s="45" t="s">
        <v>191</v>
      </c>
      <c r="F14" s="120">
        <v>2</v>
      </c>
      <c r="G14" s="120">
        <v>0</v>
      </c>
      <c r="H14" s="42">
        <f t="shared" si="0"/>
        <v>0</v>
      </c>
      <c r="I14" s="44" t="s">
        <v>229</v>
      </c>
    </row>
    <row r="15" spans="1:10" ht="165" x14ac:dyDescent="0.25">
      <c r="A15" s="150" t="s">
        <v>99</v>
      </c>
      <c r="B15" s="71" t="s">
        <v>23</v>
      </c>
      <c r="C15" s="45" t="s">
        <v>152</v>
      </c>
      <c r="D15" s="45" t="s">
        <v>54</v>
      </c>
      <c r="E15" s="20" t="s">
        <v>149</v>
      </c>
      <c r="F15" s="120">
        <v>4</v>
      </c>
      <c r="G15" s="120">
        <v>2</v>
      </c>
      <c r="H15" s="42">
        <f t="shared" si="0"/>
        <v>0.5</v>
      </c>
      <c r="I15" s="69" t="s">
        <v>264</v>
      </c>
    </row>
    <row r="16" spans="1:10" ht="150" x14ac:dyDescent="0.25">
      <c r="A16" s="150"/>
      <c r="B16" s="71" t="s">
        <v>153</v>
      </c>
      <c r="C16" s="45" t="s">
        <v>154</v>
      </c>
      <c r="D16" s="45" t="s">
        <v>45</v>
      </c>
      <c r="E16" s="20" t="s">
        <v>149</v>
      </c>
      <c r="F16" s="120">
        <v>4</v>
      </c>
      <c r="G16" s="120">
        <v>2</v>
      </c>
      <c r="H16" s="42">
        <f t="shared" si="0"/>
        <v>0.5</v>
      </c>
      <c r="I16" s="65" t="s">
        <v>265</v>
      </c>
    </row>
    <row r="17" spans="1:9" ht="210" x14ac:dyDescent="0.25">
      <c r="A17" s="150"/>
      <c r="B17" s="71" t="s">
        <v>159</v>
      </c>
      <c r="C17" s="45" t="s">
        <v>155</v>
      </c>
      <c r="D17" s="45" t="s">
        <v>156</v>
      </c>
      <c r="E17" s="20" t="s">
        <v>149</v>
      </c>
      <c r="F17" s="120">
        <v>4</v>
      </c>
      <c r="G17" s="120">
        <v>1</v>
      </c>
      <c r="H17" s="42">
        <f t="shared" si="0"/>
        <v>0.25</v>
      </c>
      <c r="I17" s="112" t="s">
        <v>266</v>
      </c>
    </row>
    <row r="18" spans="1:9" ht="75" x14ac:dyDescent="0.25">
      <c r="A18" s="43" t="s">
        <v>160</v>
      </c>
      <c r="B18" s="65" t="s">
        <v>12</v>
      </c>
      <c r="C18" s="44" t="s">
        <v>267</v>
      </c>
      <c r="D18" s="44" t="s">
        <v>0</v>
      </c>
      <c r="E18" s="45" t="s">
        <v>129</v>
      </c>
      <c r="F18" s="120">
        <v>3</v>
      </c>
      <c r="G18" s="120">
        <v>2</v>
      </c>
      <c r="H18" s="42">
        <f t="shared" si="0"/>
        <v>0.66666666666666663</v>
      </c>
      <c r="I18" s="112" t="s">
        <v>268</v>
      </c>
    </row>
    <row r="19" spans="1:9" x14ac:dyDescent="0.25">
      <c r="A19" s="34" t="s">
        <v>22</v>
      </c>
      <c r="B19" s="108"/>
      <c r="C19" s="34"/>
      <c r="D19" s="34"/>
      <c r="E19" s="35"/>
      <c r="F19" s="122">
        <f>SUM(F6:F18)</f>
        <v>41</v>
      </c>
      <c r="G19" s="122">
        <f>SUM(G6:G18)</f>
        <v>21</v>
      </c>
      <c r="H19" s="42">
        <f>+G19/F19</f>
        <v>0.51219512195121952</v>
      </c>
      <c r="I19" s="36"/>
    </row>
    <row r="20" spans="1:9" x14ac:dyDescent="0.25">
      <c r="E20" s="17"/>
    </row>
    <row r="21" spans="1:9" x14ac:dyDescent="0.25">
      <c r="A21" s="11"/>
    </row>
    <row r="23" spans="1:9" x14ac:dyDescent="0.25">
      <c r="G23" s="123" t="s">
        <v>24</v>
      </c>
    </row>
  </sheetData>
  <mergeCells count="11">
    <mergeCell ref="A1:A3"/>
    <mergeCell ref="B1:I1"/>
    <mergeCell ref="B2:I2"/>
    <mergeCell ref="B3:I3"/>
    <mergeCell ref="A15:A17"/>
    <mergeCell ref="A4:E4"/>
    <mergeCell ref="F4:G4"/>
    <mergeCell ref="H4:H5"/>
    <mergeCell ref="I4:I5"/>
    <mergeCell ref="A7:A10"/>
    <mergeCell ref="A11:A13"/>
  </mergeCells>
  <conditionalFormatting sqref="H6:H19">
    <cfRule type="cellIs" dxfId="11" priority="1" operator="between">
      <formula>0.8</formula>
      <formula>1</formula>
    </cfRule>
    <cfRule type="cellIs" dxfId="10" priority="2" operator="between">
      <formula>0.6</formula>
      <formula>0.79</formula>
    </cfRule>
    <cfRule type="cellIs" dxfId="9" priority="4" operator="between">
      <formula>0</formula>
      <formula>0.59</formula>
    </cfRule>
  </conditionalFormatting>
  <pageMargins left="0.70866141732283472" right="0.70866141732283472" top="0.74803149606299213" bottom="0.74803149606299213" header="0.31496062992125984" footer="0.31496062992125984"/>
  <pageSetup scale="43"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1"/>
  <sheetViews>
    <sheetView topLeftCell="E15" zoomScale="80" zoomScaleNormal="80" zoomScaleSheetLayoutView="87" workbookViewId="0">
      <selection activeCell="I16" sqref="I16"/>
    </sheetView>
  </sheetViews>
  <sheetFormatPr baseColWidth="10" defaultColWidth="11.3984375" defaultRowHeight="13.8" x14ac:dyDescent="0.25"/>
  <cols>
    <col min="1" max="1" width="33.59765625" style="76" customWidth="1"/>
    <col min="2" max="2" width="34.796875" style="76" customWidth="1"/>
    <col min="3" max="3" width="40.5" style="97" customWidth="1"/>
    <col min="4" max="4" width="36.796875" style="98" customWidth="1"/>
    <col min="5" max="5" width="29.59765625" style="76" customWidth="1"/>
    <col min="6" max="6" width="18.8984375" style="99" customWidth="1"/>
    <col min="7" max="7" width="22.296875" style="99" customWidth="1"/>
    <col min="8" max="8" width="11.59765625" style="100" customWidth="1"/>
    <col min="9" max="9" width="110.296875" style="103" customWidth="1"/>
    <col min="10" max="16384" width="11.3984375" style="76"/>
  </cols>
  <sheetData>
    <row r="1" spans="1:9" ht="32.25" customHeight="1" x14ac:dyDescent="0.25">
      <c r="A1" s="156" t="s">
        <v>131</v>
      </c>
      <c r="B1" s="157"/>
      <c r="C1" s="157"/>
      <c r="D1" s="157"/>
      <c r="E1" s="157"/>
      <c r="F1" s="157"/>
      <c r="G1" s="157"/>
      <c r="H1" s="157"/>
      <c r="I1" s="158"/>
    </row>
    <row r="2" spans="1:9" ht="22.5" customHeight="1" x14ac:dyDescent="0.25">
      <c r="A2" s="159" t="s">
        <v>69</v>
      </c>
      <c r="B2" s="159"/>
      <c r="C2" s="159"/>
      <c r="D2" s="159"/>
      <c r="E2" s="159"/>
      <c r="F2" s="159"/>
      <c r="G2" s="159"/>
      <c r="H2" s="159"/>
      <c r="I2" s="159"/>
    </row>
    <row r="3" spans="1:9" ht="42.75" customHeight="1" x14ac:dyDescent="0.25">
      <c r="A3" s="156" t="s">
        <v>234</v>
      </c>
      <c r="B3" s="157"/>
      <c r="C3" s="157"/>
      <c r="D3" s="157"/>
      <c r="E3" s="157"/>
      <c r="F3" s="157"/>
      <c r="G3" s="157"/>
      <c r="H3" s="157"/>
      <c r="I3" s="158"/>
    </row>
    <row r="4" spans="1:9" ht="47.25" customHeight="1" x14ac:dyDescent="0.25">
      <c r="A4" s="167" t="s">
        <v>32</v>
      </c>
      <c r="B4" s="167"/>
      <c r="C4" s="167"/>
      <c r="D4" s="167"/>
      <c r="E4" s="167"/>
      <c r="F4" s="165" t="s">
        <v>194</v>
      </c>
      <c r="G4" s="165"/>
      <c r="H4" s="166" t="s">
        <v>25</v>
      </c>
      <c r="I4" s="164" t="s">
        <v>6</v>
      </c>
    </row>
    <row r="5" spans="1:9" ht="60" customHeight="1" x14ac:dyDescent="0.25">
      <c r="A5" s="77" t="s">
        <v>10</v>
      </c>
      <c r="B5" s="78" t="s">
        <v>118</v>
      </c>
      <c r="C5" s="79" t="s">
        <v>4</v>
      </c>
      <c r="D5" s="80" t="s">
        <v>3</v>
      </c>
      <c r="E5" s="77" t="s">
        <v>2</v>
      </c>
      <c r="F5" s="81" t="s">
        <v>47</v>
      </c>
      <c r="G5" s="81" t="s">
        <v>1</v>
      </c>
      <c r="H5" s="166"/>
      <c r="I5" s="164"/>
    </row>
    <row r="6" spans="1:9" ht="41.4" x14ac:dyDescent="0.25">
      <c r="A6" s="160" t="s">
        <v>198</v>
      </c>
      <c r="B6" s="162" t="s">
        <v>77</v>
      </c>
      <c r="C6" s="82" t="s">
        <v>203</v>
      </c>
      <c r="D6" s="83" t="s">
        <v>55</v>
      </c>
      <c r="E6" s="84" t="s">
        <v>161</v>
      </c>
      <c r="F6" s="22">
        <v>2</v>
      </c>
      <c r="G6" s="22">
        <v>2</v>
      </c>
      <c r="H6" s="27">
        <f>+G6/F6</f>
        <v>1</v>
      </c>
      <c r="I6" s="101" t="s">
        <v>204</v>
      </c>
    </row>
    <row r="7" spans="1:9" ht="54" customHeight="1" x14ac:dyDescent="0.25">
      <c r="A7" s="160"/>
      <c r="B7" s="162"/>
      <c r="C7" s="82" t="s">
        <v>78</v>
      </c>
      <c r="D7" s="83" t="s">
        <v>9</v>
      </c>
      <c r="E7" s="84">
        <v>45007</v>
      </c>
      <c r="F7" s="22">
        <v>1</v>
      </c>
      <c r="G7" s="22">
        <v>1</v>
      </c>
      <c r="H7" s="27">
        <f t="shared" ref="H7:H19" si="0">+G7/F7</f>
        <v>1</v>
      </c>
      <c r="I7" s="75" t="s">
        <v>247</v>
      </c>
    </row>
    <row r="8" spans="1:9" ht="105" customHeight="1" x14ac:dyDescent="0.25">
      <c r="A8" s="160"/>
      <c r="B8" s="162"/>
      <c r="C8" s="82" t="s">
        <v>100</v>
      </c>
      <c r="D8" s="83" t="s">
        <v>56</v>
      </c>
      <c r="E8" s="84" t="s">
        <v>162</v>
      </c>
      <c r="F8" s="22">
        <v>2</v>
      </c>
      <c r="G8" s="22">
        <v>1</v>
      </c>
      <c r="H8" s="27">
        <f t="shared" si="0"/>
        <v>0.5</v>
      </c>
      <c r="I8" s="75" t="s">
        <v>205</v>
      </c>
    </row>
    <row r="9" spans="1:9" ht="88.8" customHeight="1" x14ac:dyDescent="0.25">
      <c r="A9" s="160"/>
      <c r="B9" s="162"/>
      <c r="C9" s="82" t="s">
        <v>206</v>
      </c>
      <c r="D9" s="83" t="s">
        <v>163</v>
      </c>
      <c r="E9" s="84">
        <v>45044</v>
      </c>
      <c r="F9" s="22">
        <v>1</v>
      </c>
      <c r="G9" s="22">
        <v>1</v>
      </c>
      <c r="H9" s="27">
        <f t="shared" si="0"/>
        <v>1</v>
      </c>
      <c r="I9" s="102" t="s">
        <v>202</v>
      </c>
    </row>
    <row r="10" spans="1:9" s="90" customFormat="1" ht="145.80000000000001" customHeight="1" x14ac:dyDescent="0.25">
      <c r="A10" s="160" t="s">
        <v>199</v>
      </c>
      <c r="B10" s="161" t="s">
        <v>57</v>
      </c>
      <c r="C10" s="82" t="s">
        <v>101</v>
      </c>
      <c r="D10" s="86" t="s">
        <v>79</v>
      </c>
      <c r="E10" s="87">
        <v>45037</v>
      </c>
      <c r="F10" s="88">
        <v>1</v>
      </c>
      <c r="G10" s="88">
        <v>1</v>
      </c>
      <c r="H10" s="89">
        <f t="shared" si="0"/>
        <v>1</v>
      </c>
      <c r="I10" s="75" t="s">
        <v>248</v>
      </c>
    </row>
    <row r="11" spans="1:9" ht="78.599999999999994" customHeight="1" x14ac:dyDescent="0.25">
      <c r="A11" s="160"/>
      <c r="B11" s="161"/>
      <c r="C11" s="82" t="s">
        <v>102</v>
      </c>
      <c r="D11" s="83" t="s">
        <v>79</v>
      </c>
      <c r="E11" s="84">
        <v>45260</v>
      </c>
      <c r="F11" s="91">
        <v>1</v>
      </c>
      <c r="G11" s="91">
        <v>0</v>
      </c>
      <c r="H11" s="27">
        <f t="shared" si="0"/>
        <v>0</v>
      </c>
      <c r="I11" s="75" t="s">
        <v>207</v>
      </c>
    </row>
    <row r="12" spans="1:9" ht="60" customHeight="1" x14ac:dyDescent="0.25">
      <c r="A12" s="160"/>
      <c r="B12" s="161" t="s">
        <v>208</v>
      </c>
      <c r="C12" s="92" t="s">
        <v>58</v>
      </c>
      <c r="D12" s="83" t="s">
        <v>59</v>
      </c>
      <c r="E12" s="84" t="s">
        <v>162</v>
      </c>
      <c r="F12" s="22">
        <v>2</v>
      </c>
      <c r="G12" s="22">
        <v>1</v>
      </c>
      <c r="H12" s="27">
        <f t="shared" si="0"/>
        <v>0.5</v>
      </c>
      <c r="I12" s="75" t="s">
        <v>209</v>
      </c>
    </row>
    <row r="13" spans="1:9" ht="91.8" customHeight="1" x14ac:dyDescent="0.25">
      <c r="A13" s="160"/>
      <c r="B13" s="161"/>
      <c r="C13" s="92" t="s">
        <v>210</v>
      </c>
      <c r="D13" s="83" t="s">
        <v>164</v>
      </c>
      <c r="E13" s="84" t="s">
        <v>165</v>
      </c>
      <c r="F13" s="22">
        <v>2</v>
      </c>
      <c r="G13" s="91">
        <v>1</v>
      </c>
      <c r="H13" s="27">
        <f t="shared" si="0"/>
        <v>0.5</v>
      </c>
      <c r="I13" s="101" t="s">
        <v>211</v>
      </c>
    </row>
    <row r="14" spans="1:9" ht="151.5" customHeight="1" x14ac:dyDescent="0.25">
      <c r="A14" s="160" t="s">
        <v>200</v>
      </c>
      <c r="B14" s="93" t="s">
        <v>166</v>
      </c>
      <c r="C14" s="82" t="s">
        <v>167</v>
      </c>
      <c r="D14" s="83" t="s">
        <v>60</v>
      </c>
      <c r="E14" s="84" t="s">
        <v>168</v>
      </c>
      <c r="F14" s="22">
        <v>2</v>
      </c>
      <c r="G14" s="22">
        <v>1</v>
      </c>
      <c r="H14" s="27">
        <f t="shared" si="0"/>
        <v>0.5</v>
      </c>
      <c r="I14" s="101" t="s">
        <v>212</v>
      </c>
    </row>
    <row r="15" spans="1:9" ht="75" customHeight="1" x14ac:dyDescent="0.25">
      <c r="A15" s="163"/>
      <c r="B15" s="93" t="s">
        <v>169</v>
      </c>
      <c r="C15" s="82" t="s">
        <v>170</v>
      </c>
      <c r="D15" s="83" t="s">
        <v>45</v>
      </c>
      <c r="E15" s="84" t="s">
        <v>171</v>
      </c>
      <c r="F15" s="22">
        <v>2</v>
      </c>
      <c r="G15" s="22">
        <v>1</v>
      </c>
      <c r="H15" s="27">
        <f t="shared" si="0"/>
        <v>0.5</v>
      </c>
      <c r="I15" s="101" t="s">
        <v>213</v>
      </c>
    </row>
    <row r="16" spans="1:9" ht="317.39999999999998" x14ac:dyDescent="0.25">
      <c r="A16" s="163" t="s">
        <v>201</v>
      </c>
      <c r="B16" s="168" t="s">
        <v>103</v>
      </c>
      <c r="C16" s="168" t="s">
        <v>172</v>
      </c>
      <c r="D16" s="168" t="s">
        <v>214</v>
      </c>
      <c r="E16" s="170" t="s">
        <v>171</v>
      </c>
      <c r="F16" s="172">
        <v>2</v>
      </c>
      <c r="G16" s="172">
        <v>1</v>
      </c>
      <c r="H16" s="174">
        <f t="shared" si="0"/>
        <v>0.5</v>
      </c>
      <c r="I16" s="75" t="s">
        <v>215</v>
      </c>
    </row>
    <row r="17" spans="1:9" ht="303.60000000000002" x14ac:dyDescent="0.25">
      <c r="A17" s="163"/>
      <c r="B17" s="169"/>
      <c r="C17" s="169"/>
      <c r="D17" s="169"/>
      <c r="E17" s="171"/>
      <c r="F17" s="173"/>
      <c r="G17" s="173"/>
      <c r="H17" s="175"/>
      <c r="I17" s="75" t="s">
        <v>196</v>
      </c>
    </row>
    <row r="18" spans="1:9" ht="117" customHeight="1" x14ac:dyDescent="0.25">
      <c r="A18" s="163"/>
      <c r="B18" s="86" t="s">
        <v>216</v>
      </c>
      <c r="C18" s="82" t="s">
        <v>104</v>
      </c>
      <c r="D18" s="83" t="s">
        <v>0</v>
      </c>
      <c r="E18" s="94" t="s">
        <v>129</v>
      </c>
      <c r="F18" s="22">
        <v>3</v>
      </c>
      <c r="G18" s="22">
        <v>1</v>
      </c>
      <c r="H18" s="27">
        <f t="shared" si="0"/>
        <v>0.33333333333333331</v>
      </c>
      <c r="I18" s="75" t="s">
        <v>197</v>
      </c>
    </row>
    <row r="19" spans="1:9" x14ac:dyDescent="0.25">
      <c r="A19" s="78" t="s">
        <v>20</v>
      </c>
      <c r="B19" s="78"/>
      <c r="C19" s="95"/>
      <c r="D19" s="96"/>
      <c r="E19" s="78"/>
      <c r="F19" s="81">
        <f>SUM(F6:F18)</f>
        <v>21</v>
      </c>
      <c r="G19" s="81">
        <f>SUM(G6:G18)</f>
        <v>12</v>
      </c>
      <c r="H19" s="27">
        <f t="shared" si="0"/>
        <v>0.5714285714285714</v>
      </c>
      <c r="I19" s="104"/>
    </row>
    <row r="20" spans="1:9" x14ac:dyDescent="0.25">
      <c r="F20" s="99" t="s">
        <v>83</v>
      </c>
    </row>
    <row r="31" spans="1:9" x14ac:dyDescent="0.25">
      <c r="C31" s="97" t="s">
        <v>21</v>
      </c>
    </row>
  </sheetData>
  <mergeCells count="21">
    <mergeCell ref="A16:A18"/>
    <mergeCell ref="I4:I5"/>
    <mergeCell ref="F4:G4"/>
    <mergeCell ref="H4:H5"/>
    <mergeCell ref="A14:A15"/>
    <mergeCell ref="A4:E4"/>
    <mergeCell ref="B10:B11"/>
    <mergeCell ref="B16:B17"/>
    <mergeCell ref="C16:C17"/>
    <mergeCell ref="D16:D17"/>
    <mergeCell ref="E16:E17"/>
    <mergeCell ref="F16:F17"/>
    <mergeCell ref="G16:G17"/>
    <mergeCell ref="H16:H17"/>
    <mergeCell ref="A1:I1"/>
    <mergeCell ref="A2:I2"/>
    <mergeCell ref="A6:A9"/>
    <mergeCell ref="A10:A13"/>
    <mergeCell ref="B12:B13"/>
    <mergeCell ref="A3:I3"/>
    <mergeCell ref="B6:B9"/>
  </mergeCells>
  <conditionalFormatting sqref="H6:H19">
    <cfRule type="cellIs" dxfId="1" priority="3" operator="between">
      <formula>0</formula>
      <formula>0.59</formula>
    </cfRule>
    <cfRule type="cellIs" dxfId="2" priority="2" operator="between">
      <formula>0.6</formula>
      <formula>0.79</formula>
    </cfRule>
    <cfRule type="cellIs" dxfId="0" priority="1" operator="between">
      <formula>0.8</formula>
      <formula>1</formula>
    </cfRule>
  </conditionalFormatting>
  <pageMargins left="0.70866141732283472" right="0.70866141732283472" top="0.74803149606299213" bottom="0.74803149606299213" header="0.31496062992125984" footer="0.31496062992125984"/>
  <pageSetup scale="39" orientation="landscape" r:id="rId1"/>
  <rowBreaks count="1" manualBreakCount="1">
    <brk id="9" max="9"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31"/>
  <sheetViews>
    <sheetView tabSelected="1" topLeftCell="C1" zoomScale="80" zoomScaleNormal="80" zoomScaleSheetLayoutView="100" workbookViewId="0">
      <selection activeCell="F6" sqref="F6"/>
    </sheetView>
  </sheetViews>
  <sheetFormatPr baseColWidth="10" defaultColWidth="11.3984375" defaultRowHeight="15" x14ac:dyDescent="0.25"/>
  <cols>
    <col min="1" max="1" width="25.796875" style="10" customWidth="1"/>
    <col min="2" max="2" width="36.796875" style="10" customWidth="1"/>
    <col min="3" max="3" width="39.59765625" style="10" customWidth="1"/>
    <col min="4" max="4" width="32.5" style="10" customWidth="1"/>
    <col min="5" max="5" width="25.8984375" style="10" customWidth="1"/>
    <col min="6" max="6" width="18.3984375" style="16" customWidth="1"/>
    <col min="7" max="7" width="17.8984375" style="115" customWidth="1"/>
    <col min="8" max="8" width="16.59765625" style="115" customWidth="1"/>
    <col min="9" max="9" width="13.5" style="10" customWidth="1"/>
    <col min="10" max="10" width="97.5" style="110" customWidth="1"/>
    <col min="11" max="11" width="17.796875" style="10" customWidth="1"/>
    <col min="12" max="16384" width="11.3984375" style="10"/>
  </cols>
  <sheetData>
    <row r="1" spans="1:11" ht="27.75" customHeight="1" x14ac:dyDescent="0.25">
      <c r="A1" s="128"/>
      <c r="B1" s="127" t="s">
        <v>131</v>
      </c>
      <c r="C1" s="128"/>
      <c r="D1" s="128"/>
      <c r="E1" s="128"/>
      <c r="F1" s="128"/>
      <c r="G1" s="128"/>
      <c r="H1" s="128"/>
      <c r="I1" s="128"/>
      <c r="J1" s="129"/>
    </row>
    <row r="2" spans="1:11" ht="25.5" customHeight="1" x14ac:dyDescent="0.25">
      <c r="A2" s="128"/>
      <c r="B2" s="127" t="s">
        <v>69</v>
      </c>
      <c r="C2" s="128"/>
      <c r="D2" s="128"/>
      <c r="E2" s="128"/>
      <c r="F2" s="128"/>
      <c r="G2" s="128"/>
      <c r="H2" s="128"/>
      <c r="I2" s="128"/>
      <c r="J2" s="129"/>
    </row>
    <row r="3" spans="1:11" ht="31.8" customHeight="1" x14ac:dyDescent="0.25">
      <c r="A3" s="149"/>
      <c r="B3" s="176" t="s">
        <v>234</v>
      </c>
      <c r="C3" s="149"/>
      <c r="D3" s="149"/>
      <c r="E3" s="149"/>
      <c r="F3" s="149"/>
      <c r="G3" s="149"/>
      <c r="H3" s="149"/>
      <c r="I3" s="149"/>
      <c r="J3" s="177"/>
    </row>
    <row r="4" spans="1:11" ht="54.75" customHeight="1" x14ac:dyDescent="0.25">
      <c r="A4" s="183" t="s">
        <v>7</v>
      </c>
      <c r="B4" s="184"/>
      <c r="C4" s="184"/>
      <c r="D4" s="184"/>
      <c r="E4" s="184"/>
      <c r="F4" s="38"/>
      <c r="G4" s="144" t="s">
        <v>194</v>
      </c>
      <c r="H4" s="144"/>
      <c r="I4" s="181" t="s">
        <v>29</v>
      </c>
      <c r="J4" s="181" t="s">
        <v>6</v>
      </c>
    </row>
    <row r="5" spans="1:11" ht="60.6" customHeight="1" x14ac:dyDescent="0.25">
      <c r="A5" s="38" t="s">
        <v>5</v>
      </c>
      <c r="B5" s="34" t="s">
        <v>118</v>
      </c>
      <c r="C5" s="37" t="s">
        <v>16</v>
      </c>
      <c r="D5" s="37" t="s">
        <v>17</v>
      </c>
      <c r="E5" s="37" t="s">
        <v>18</v>
      </c>
      <c r="F5" s="37" t="s">
        <v>19</v>
      </c>
      <c r="G5" s="113" t="s">
        <v>47</v>
      </c>
      <c r="H5" s="113" t="s">
        <v>1</v>
      </c>
      <c r="I5" s="182"/>
      <c r="J5" s="182"/>
    </row>
    <row r="6" spans="1:11" ht="98.4" customHeight="1" x14ac:dyDescent="0.25">
      <c r="A6" s="46" t="s">
        <v>235</v>
      </c>
      <c r="B6" s="53" t="s">
        <v>236</v>
      </c>
      <c r="C6" s="52" t="s">
        <v>237</v>
      </c>
      <c r="D6" s="54" t="s">
        <v>280</v>
      </c>
      <c r="E6" s="54" t="s">
        <v>61</v>
      </c>
      <c r="F6" s="39" t="s">
        <v>173</v>
      </c>
      <c r="G6" s="114">
        <v>2</v>
      </c>
      <c r="H6" s="114">
        <v>0</v>
      </c>
      <c r="I6" s="62">
        <f>+H6/G6</f>
        <v>0</v>
      </c>
      <c r="J6" s="65" t="s">
        <v>238</v>
      </c>
    </row>
    <row r="7" spans="1:11" ht="162.75" customHeight="1" x14ac:dyDescent="0.25">
      <c r="A7" s="178" t="s">
        <v>113</v>
      </c>
      <c r="B7" s="54" t="s">
        <v>105</v>
      </c>
      <c r="C7" s="52" t="s">
        <v>106</v>
      </c>
      <c r="D7" s="55" t="s">
        <v>174</v>
      </c>
      <c r="E7" s="52" t="s">
        <v>107</v>
      </c>
      <c r="F7" s="39" t="s">
        <v>175</v>
      </c>
      <c r="G7" s="114">
        <v>2</v>
      </c>
      <c r="H7" s="64">
        <v>1</v>
      </c>
      <c r="I7" s="62">
        <f>+H7/G7</f>
        <v>0.5</v>
      </c>
      <c r="J7" s="65" t="s">
        <v>239</v>
      </c>
    </row>
    <row r="8" spans="1:11" s="14" customFormat="1" ht="293.39999999999998" customHeight="1" x14ac:dyDescent="0.25">
      <c r="A8" s="180"/>
      <c r="B8" s="56" t="s">
        <v>67</v>
      </c>
      <c r="C8" s="52" t="s">
        <v>62</v>
      </c>
      <c r="D8" s="57" t="s">
        <v>63</v>
      </c>
      <c r="E8" s="58" t="s">
        <v>64</v>
      </c>
      <c r="F8" s="45" t="s">
        <v>129</v>
      </c>
      <c r="G8" s="64">
        <v>3</v>
      </c>
      <c r="H8" s="114">
        <v>2</v>
      </c>
      <c r="I8" s="62">
        <f t="shared" ref="I8:I14" si="0">+H8/G8</f>
        <v>0.66666666666666663</v>
      </c>
      <c r="J8" s="69" t="s">
        <v>240</v>
      </c>
      <c r="K8" s="10"/>
    </row>
    <row r="9" spans="1:11" ht="75" x14ac:dyDescent="0.25">
      <c r="A9" s="178" t="s">
        <v>114</v>
      </c>
      <c r="B9" s="58" t="s">
        <v>65</v>
      </c>
      <c r="C9" s="59" t="s">
        <v>241</v>
      </c>
      <c r="D9" s="59" t="s">
        <v>241</v>
      </c>
      <c r="E9" s="52" t="s">
        <v>107</v>
      </c>
      <c r="F9" s="18">
        <v>45107</v>
      </c>
      <c r="G9" s="114">
        <v>1</v>
      </c>
      <c r="H9" s="114">
        <v>1</v>
      </c>
      <c r="I9" s="62">
        <f t="shared" si="0"/>
        <v>1</v>
      </c>
      <c r="J9" s="65" t="s">
        <v>242</v>
      </c>
      <c r="K9" s="15"/>
    </row>
    <row r="10" spans="1:11" ht="60" x14ac:dyDescent="0.25">
      <c r="A10" s="179"/>
      <c r="B10" s="58" t="s">
        <v>42</v>
      </c>
      <c r="C10" s="59" t="s">
        <v>243</v>
      </c>
      <c r="D10" s="59" t="s">
        <v>244</v>
      </c>
      <c r="E10" s="58" t="s">
        <v>245</v>
      </c>
      <c r="F10" s="18">
        <v>45290</v>
      </c>
      <c r="G10" s="114">
        <v>1</v>
      </c>
      <c r="H10" s="114"/>
      <c r="I10" s="62">
        <f t="shared" si="0"/>
        <v>0</v>
      </c>
      <c r="J10" s="65" t="s">
        <v>193</v>
      </c>
    </row>
    <row r="11" spans="1:11" ht="60" x14ac:dyDescent="0.25">
      <c r="A11" s="180"/>
      <c r="B11" s="58" t="s">
        <v>246</v>
      </c>
      <c r="C11" s="59" t="s">
        <v>80</v>
      </c>
      <c r="D11" s="59" t="s">
        <v>81</v>
      </c>
      <c r="E11" s="52" t="s">
        <v>107</v>
      </c>
      <c r="F11" s="18">
        <v>45107</v>
      </c>
      <c r="G11" s="114">
        <v>1</v>
      </c>
      <c r="H11" s="114">
        <v>1</v>
      </c>
      <c r="I11" s="62">
        <f t="shared" si="0"/>
        <v>1</v>
      </c>
      <c r="J11" s="65" t="s">
        <v>231</v>
      </c>
    </row>
    <row r="12" spans="1:11" ht="60" x14ac:dyDescent="0.25">
      <c r="A12" s="46" t="s">
        <v>115</v>
      </c>
      <c r="B12" s="52" t="s">
        <v>108</v>
      </c>
      <c r="C12" s="48" t="s">
        <v>109</v>
      </c>
      <c r="D12" s="54" t="s">
        <v>281</v>
      </c>
      <c r="E12" s="52" t="s">
        <v>110</v>
      </c>
      <c r="F12" s="39">
        <v>45290</v>
      </c>
      <c r="G12" s="114">
        <v>1</v>
      </c>
      <c r="H12" s="114">
        <v>0</v>
      </c>
      <c r="I12" s="62">
        <f t="shared" si="0"/>
        <v>0</v>
      </c>
      <c r="J12" s="65" t="s">
        <v>193</v>
      </c>
    </row>
    <row r="13" spans="1:11" ht="120" x14ac:dyDescent="0.25">
      <c r="A13" s="46" t="s">
        <v>116</v>
      </c>
      <c r="B13" s="54" t="s">
        <v>82</v>
      </c>
      <c r="C13" s="60" t="s">
        <v>111</v>
      </c>
      <c r="D13" s="60" t="s">
        <v>111</v>
      </c>
      <c r="E13" s="58" t="s">
        <v>64</v>
      </c>
      <c r="F13" s="45" t="s">
        <v>176</v>
      </c>
      <c r="G13" s="64">
        <v>3</v>
      </c>
      <c r="H13" s="64">
        <v>2</v>
      </c>
      <c r="I13" s="62">
        <f t="shared" si="0"/>
        <v>0.66666666666666663</v>
      </c>
      <c r="J13" s="69" t="s">
        <v>232</v>
      </c>
    </row>
    <row r="14" spans="1:11" ht="60" x14ac:dyDescent="0.25">
      <c r="A14" s="43" t="s">
        <v>117</v>
      </c>
      <c r="B14" s="61" t="s">
        <v>13</v>
      </c>
      <c r="C14" s="54" t="s">
        <v>112</v>
      </c>
      <c r="D14" s="56" t="s">
        <v>14</v>
      </c>
      <c r="E14" s="61" t="s">
        <v>43</v>
      </c>
      <c r="F14" s="45" t="s">
        <v>129</v>
      </c>
      <c r="G14" s="64">
        <v>3</v>
      </c>
      <c r="H14" s="64">
        <v>2</v>
      </c>
      <c r="I14" s="62">
        <f t="shared" si="0"/>
        <v>0.66666666666666663</v>
      </c>
      <c r="J14" s="71" t="s">
        <v>233</v>
      </c>
    </row>
    <row r="15" spans="1:11" ht="29.25" customHeight="1" x14ac:dyDescent="0.25">
      <c r="A15" s="34" t="s">
        <v>22</v>
      </c>
      <c r="B15" s="34"/>
      <c r="C15" s="34"/>
      <c r="D15" s="34"/>
      <c r="E15" s="34"/>
      <c r="F15" s="34"/>
      <c r="G15" s="113">
        <f>SUM(G6:G14)</f>
        <v>17</v>
      </c>
      <c r="H15" s="113">
        <f>SUM(H6:H14)</f>
        <v>9</v>
      </c>
      <c r="I15" s="62">
        <f>+H15/G15</f>
        <v>0.52941176470588236</v>
      </c>
      <c r="J15" s="116"/>
    </row>
    <row r="17" spans="3:10" x14ac:dyDescent="0.25">
      <c r="H17" s="115" t="s">
        <v>24</v>
      </c>
      <c r="I17" s="13"/>
    </row>
    <row r="19" spans="3:10" x14ac:dyDescent="0.25">
      <c r="C19" s="10" t="s">
        <v>24</v>
      </c>
    </row>
    <row r="23" spans="3:10" x14ac:dyDescent="0.3">
      <c r="J23" s="117"/>
    </row>
    <row r="24" spans="3:10" x14ac:dyDescent="0.25">
      <c r="I24" s="10" t="e">
        <f>J24/K24</f>
        <v>#DIV/0!</v>
      </c>
      <c r="J24" s="110">
        <v>381</v>
      </c>
    </row>
    <row r="26" spans="3:10" x14ac:dyDescent="0.25">
      <c r="E26" s="10" t="s">
        <v>24</v>
      </c>
    </row>
    <row r="31" spans="3:10" x14ac:dyDescent="0.25">
      <c r="E31" s="10" t="s">
        <v>24</v>
      </c>
    </row>
  </sheetData>
  <mergeCells count="10">
    <mergeCell ref="A1:A3"/>
    <mergeCell ref="B1:J1"/>
    <mergeCell ref="B2:J2"/>
    <mergeCell ref="B3:J3"/>
    <mergeCell ref="A9:A11"/>
    <mergeCell ref="J4:J5"/>
    <mergeCell ref="A4:E4"/>
    <mergeCell ref="G4:H4"/>
    <mergeCell ref="I4:I5"/>
    <mergeCell ref="A7:A8"/>
  </mergeCells>
  <conditionalFormatting sqref="I6:I15">
    <cfRule type="cellIs" dxfId="8" priority="1" operator="between">
      <formula>0.8</formula>
      <formula>1</formula>
    </cfRule>
    <cfRule type="cellIs" dxfId="7" priority="2" operator="between">
      <formula>0.6</formula>
      <formula>0.79</formula>
    </cfRule>
    <cfRule type="cellIs" dxfId="6" priority="3" operator="between">
      <formula>0</formula>
      <formula>0.59</formula>
    </cfRule>
  </conditionalFormatting>
  <pageMargins left="0.70866141732283472" right="0.70866141732283472" top="0.74803149606299213" bottom="0.74803149606299213" header="0.31496062992125984" footer="0.31496062992125984"/>
  <pageSetup scale="3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Consolidado de Cumplimiento</vt:lpstr>
      <vt:lpstr>Gestion del Riesgo</vt:lpstr>
      <vt:lpstr>Racionalización trámites</vt:lpstr>
      <vt:lpstr>Atención al ciudadano</vt:lpstr>
      <vt:lpstr>Rendición de cuentas</vt:lpstr>
      <vt:lpstr>Transparencia</vt:lpstr>
      <vt:lpstr>'Atención al ciudadano'!Área_de_impresión</vt:lpstr>
      <vt:lpstr>'Racionalización trámites'!Área_de_impresión</vt:lpstr>
      <vt:lpstr>'Rendición de cuentas'!Área_de_impresión</vt:lpstr>
      <vt:lpstr>Transparencia!Área_de_impresión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CLAUDIA REGINA GONZALEZ GONZALEZ</cp:lastModifiedBy>
  <cp:lastPrinted>2023-06-05T12:40:37Z</cp:lastPrinted>
  <dcterms:created xsi:type="dcterms:W3CDTF">2016-10-03T20:11:09Z</dcterms:created>
  <dcterms:modified xsi:type="dcterms:W3CDTF">2023-09-14T20:31:48Z</dcterms:modified>
</cp:coreProperties>
</file>