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Z:\1. PLANES INSTITUCIONALES\1.4 OTROS PLANES INSTITUCIONALES\PLANES 2026\PLAN TRANSPARENCIA Y ETICA EMPRESARIAL\"/>
    </mc:Choice>
  </mc:AlternateContent>
  <xr:revisionPtr revIDLastSave="0" documentId="8_{409B6C30-DEEA-42F7-809E-684F68636F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Area" localSheetId="0">Hoja1!$A$1:$AD$69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1" l="1"/>
  <c r="AD18" i="1" s="1"/>
  <c r="AE18" i="1" s="1"/>
  <c r="AA18" i="1"/>
  <c r="X18" i="1"/>
  <c r="W18" i="1"/>
  <c r="T18" i="1"/>
  <c r="S18" i="1"/>
  <c r="P18" i="1"/>
  <c r="O18" i="1"/>
  <c r="L18" i="1"/>
  <c r="AC17" i="1"/>
  <c r="AD17" i="1" s="1"/>
  <c r="AA17" i="1"/>
  <c r="X17" i="1"/>
  <c r="W17" i="1"/>
  <c r="T17" i="1"/>
  <c r="S17" i="1"/>
  <c r="P17" i="1"/>
  <c r="O17" i="1"/>
  <c r="L17" i="1"/>
  <c r="L31" i="1" l="1"/>
  <c r="L28" i="1"/>
  <c r="L29" i="1"/>
  <c r="L30" i="1"/>
  <c r="L27" i="1"/>
  <c r="AC16" i="1"/>
  <c r="AD16" i="1" s="1"/>
  <c r="AA16" i="1"/>
  <c r="X16" i="1"/>
  <c r="W16" i="1"/>
  <c r="T16" i="1"/>
  <c r="S16" i="1"/>
  <c r="P16" i="1"/>
  <c r="O16" i="1"/>
  <c r="L16" i="1"/>
  <c r="L36" i="1"/>
  <c r="L37" i="1"/>
  <c r="L38" i="1"/>
  <c r="L39" i="1"/>
  <c r="L21" i="1"/>
  <c r="L22" i="1"/>
  <c r="L23" i="1"/>
  <c r="L14" i="1"/>
  <c r="L15" i="1"/>
  <c r="L19" i="1"/>
  <c r="AC23" i="1" l="1"/>
  <c r="AC24" i="1"/>
  <c r="L24" i="1"/>
  <c r="O20" i="1" l="1"/>
  <c r="P20" i="1"/>
  <c r="S20" i="1"/>
  <c r="T20" i="1"/>
  <c r="W20" i="1"/>
  <c r="X20" i="1"/>
  <c r="AA20" i="1"/>
  <c r="AC20" i="1"/>
  <c r="AD20" i="1" s="1"/>
  <c r="O21" i="1"/>
  <c r="P21" i="1"/>
  <c r="S21" i="1"/>
  <c r="T21" i="1"/>
  <c r="W21" i="1"/>
  <c r="X21" i="1"/>
  <c r="AA21" i="1"/>
  <c r="AC21" i="1"/>
  <c r="AD21" i="1" s="1"/>
  <c r="O31" i="1"/>
  <c r="P31" i="1"/>
  <c r="S31" i="1"/>
  <c r="T31" i="1"/>
  <c r="W31" i="1"/>
  <c r="X31" i="1"/>
  <c r="AA31" i="1"/>
  <c r="AC31" i="1"/>
  <c r="AD31" i="1" s="1"/>
  <c r="L32" i="1"/>
  <c r="O32" i="1"/>
  <c r="P32" i="1"/>
  <c r="S32" i="1"/>
  <c r="T32" i="1"/>
  <c r="W32" i="1"/>
  <c r="X32" i="1"/>
  <c r="AA32" i="1"/>
  <c r="AC32" i="1"/>
  <c r="AD32" i="1" s="1"/>
  <c r="AC68" i="1" l="1"/>
  <c r="AD68" i="1" s="1"/>
  <c r="AE68" i="1" s="1"/>
  <c r="AA68" i="1"/>
  <c r="X68" i="1"/>
  <c r="W68" i="1"/>
  <c r="T68" i="1"/>
  <c r="S68" i="1"/>
  <c r="P68" i="1"/>
  <c r="O68" i="1"/>
  <c r="L68" i="1"/>
  <c r="AC67" i="1"/>
  <c r="AD67" i="1" s="1"/>
  <c r="AE67" i="1" s="1"/>
  <c r="AA67" i="1"/>
  <c r="X67" i="1"/>
  <c r="W67" i="1"/>
  <c r="T67" i="1"/>
  <c r="S67" i="1"/>
  <c r="P67" i="1"/>
  <c r="O67" i="1"/>
  <c r="L67" i="1"/>
  <c r="AC66" i="1"/>
  <c r="AD66" i="1" s="1"/>
  <c r="AE66" i="1" s="1"/>
  <c r="AA66" i="1"/>
  <c r="X66" i="1"/>
  <c r="W66" i="1"/>
  <c r="T66" i="1"/>
  <c r="S66" i="1"/>
  <c r="P66" i="1"/>
  <c r="O66" i="1"/>
  <c r="L66" i="1"/>
  <c r="AC65" i="1"/>
  <c r="AD65" i="1" s="1"/>
  <c r="AE65" i="1" s="1"/>
  <c r="AA65" i="1"/>
  <c r="X65" i="1"/>
  <c r="W65" i="1"/>
  <c r="T65" i="1"/>
  <c r="S65" i="1"/>
  <c r="P65" i="1"/>
  <c r="O65" i="1"/>
  <c r="L65" i="1"/>
  <c r="AC64" i="1"/>
  <c r="AD64" i="1" s="1"/>
  <c r="AE64" i="1" s="1"/>
  <c r="AA64" i="1"/>
  <c r="X64" i="1"/>
  <c r="W64" i="1"/>
  <c r="T64" i="1"/>
  <c r="S64" i="1"/>
  <c r="P64" i="1"/>
  <c r="O64" i="1"/>
  <c r="L64" i="1"/>
  <c r="AC63" i="1"/>
  <c r="AD63" i="1" s="1"/>
  <c r="AE63" i="1" s="1"/>
  <c r="AA63" i="1"/>
  <c r="X63" i="1"/>
  <c r="W63" i="1"/>
  <c r="T63" i="1"/>
  <c r="S63" i="1"/>
  <c r="P63" i="1"/>
  <c r="O63" i="1"/>
  <c r="L63" i="1"/>
  <c r="AC62" i="1"/>
  <c r="AD62" i="1" s="1"/>
  <c r="AE62" i="1" s="1"/>
  <c r="AA62" i="1"/>
  <c r="X62" i="1"/>
  <c r="W62" i="1"/>
  <c r="T62" i="1"/>
  <c r="S62" i="1"/>
  <c r="P62" i="1"/>
  <c r="O62" i="1"/>
  <c r="L62" i="1"/>
  <c r="AC61" i="1"/>
  <c r="AD61" i="1" s="1"/>
  <c r="AE61" i="1" s="1"/>
  <c r="AA61" i="1"/>
  <c r="X61" i="1"/>
  <c r="W61" i="1"/>
  <c r="T61" i="1"/>
  <c r="S61" i="1"/>
  <c r="P61" i="1"/>
  <c r="O61" i="1"/>
  <c r="L61" i="1"/>
  <c r="AC60" i="1"/>
  <c r="AD60" i="1" s="1"/>
  <c r="AE60" i="1" s="1"/>
  <c r="AA60" i="1"/>
  <c r="X60" i="1"/>
  <c r="W60" i="1"/>
  <c r="T60" i="1"/>
  <c r="S60" i="1"/>
  <c r="P60" i="1"/>
  <c r="O60" i="1"/>
  <c r="L60" i="1"/>
  <c r="AC57" i="1"/>
  <c r="AD57" i="1" s="1"/>
  <c r="AE57" i="1" s="1"/>
  <c r="AA57" i="1"/>
  <c r="X57" i="1"/>
  <c r="W57" i="1"/>
  <c r="T57" i="1"/>
  <c r="S57" i="1"/>
  <c r="P57" i="1"/>
  <c r="O57" i="1"/>
  <c r="L57" i="1"/>
  <c r="AC56" i="1"/>
  <c r="AD56" i="1" s="1"/>
  <c r="AE56" i="1" s="1"/>
  <c r="AA56" i="1"/>
  <c r="X56" i="1"/>
  <c r="W56" i="1"/>
  <c r="T56" i="1"/>
  <c r="S56" i="1"/>
  <c r="P56" i="1"/>
  <c r="O56" i="1"/>
  <c r="L56" i="1"/>
  <c r="AC55" i="1"/>
  <c r="AD55" i="1" s="1"/>
  <c r="AE55" i="1" s="1"/>
  <c r="AA55" i="1"/>
  <c r="X55" i="1"/>
  <c r="W55" i="1"/>
  <c r="T55" i="1"/>
  <c r="S55" i="1"/>
  <c r="P55" i="1"/>
  <c r="O55" i="1"/>
  <c r="L55" i="1"/>
  <c r="AC54" i="1"/>
  <c r="AD54" i="1" s="1"/>
  <c r="AE54" i="1" s="1"/>
  <c r="AA54" i="1"/>
  <c r="X54" i="1"/>
  <c r="W54" i="1"/>
  <c r="T54" i="1"/>
  <c r="S54" i="1"/>
  <c r="P54" i="1"/>
  <c r="O54" i="1"/>
  <c r="L54" i="1"/>
  <c r="AC53" i="1"/>
  <c r="AD53" i="1" s="1"/>
  <c r="AE53" i="1" s="1"/>
  <c r="AA53" i="1"/>
  <c r="X53" i="1"/>
  <c r="W53" i="1"/>
  <c r="T53" i="1"/>
  <c r="S53" i="1"/>
  <c r="P53" i="1"/>
  <c r="O53" i="1"/>
  <c r="L53" i="1"/>
  <c r="AC52" i="1"/>
  <c r="AD52" i="1" s="1"/>
  <c r="AE52" i="1" s="1"/>
  <c r="AA52" i="1"/>
  <c r="X52" i="1"/>
  <c r="W52" i="1"/>
  <c r="T52" i="1"/>
  <c r="S52" i="1"/>
  <c r="P52" i="1"/>
  <c r="O52" i="1"/>
  <c r="L52" i="1"/>
  <c r="AC51" i="1"/>
  <c r="AD51" i="1" s="1"/>
  <c r="AE51" i="1" s="1"/>
  <c r="AA51" i="1"/>
  <c r="X51" i="1"/>
  <c r="W51" i="1"/>
  <c r="T51" i="1"/>
  <c r="S51" i="1"/>
  <c r="P51" i="1"/>
  <c r="O51" i="1"/>
  <c r="L51" i="1"/>
  <c r="AC50" i="1"/>
  <c r="AD50" i="1" s="1"/>
  <c r="AE50" i="1" s="1"/>
  <c r="AA50" i="1"/>
  <c r="X50" i="1"/>
  <c r="W50" i="1"/>
  <c r="T50" i="1"/>
  <c r="S50" i="1"/>
  <c r="P50" i="1"/>
  <c r="O50" i="1"/>
  <c r="L50" i="1"/>
  <c r="AC49" i="1"/>
  <c r="AD49" i="1" s="1"/>
  <c r="AE49" i="1" s="1"/>
  <c r="AA49" i="1"/>
  <c r="X49" i="1"/>
  <c r="W49" i="1"/>
  <c r="T49" i="1"/>
  <c r="S49" i="1"/>
  <c r="P49" i="1"/>
  <c r="O49" i="1"/>
  <c r="L49" i="1"/>
  <c r="AC48" i="1"/>
  <c r="AD48" i="1" s="1"/>
  <c r="AE48" i="1" s="1"/>
  <c r="AA48" i="1"/>
  <c r="X48" i="1"/>
  <c r="W48" i="1"/>
  <c r="T48" i="1"/>
  <c r="S48" i="1"/>
  <c r="P48" i="1"/>
  <c r="O48" i="1"/>
  <c r="L48" i="1"/>
  <c r="AC47" i="1"/>
  <c r="AD47" i="1" s="1"/>
  <c r="AE47" i="1" s="1"/>
  <c r="AA47" i="1"/>
  <c r="X47" i="1"/>
  <c r="W47" i="1"/>
  <c r="T47" i="1"/>
  <c r="S47" i="1"/>
  <c r="P47" i="1"/>
  <c r="O47" i="1"/>
  <c r="L47" i="1"/>
  <c r="AC46" i="1"/>
  <c r="AD46" i="1" s="1"/>
  <c r="AE46" i="1" s="1"/>
  <c r="AA46" i="1"/>
  <c r="X46" i="1"/>
  <c r="W46" i="1"/>
  <c r="T46" i="1"/>
  <c r="S46" i="1"/>
  <c r="P46" i="1"/>
  <c r="O46" i="1"/>
  <c r="L46" i="1"/>
  <c r="AC45" i="1"/>
  <c r="AD45" i="1" s="1"/>
  <c r="AE45" i="1" s="1"/>
  <c r="AA45" i="1"/>
  <c r="X45" i="1"/>
  <c r="W45" i="1"/>
  <c r="T45" i="1"/>
  <c r="S45" i="1"/>
  <c r="P45" i="1"/>
  <c r="O45" i="1"/>
  <c r="L45" i="1"/>
  <c r="AC44" i="1"/>
  <c r="AD44" i="1" s="1"/>
  <c r="AE44" i="1" s="1"/>
  <c r="AA44" i="1"/>
  <c r="X44" i="1"/>
  <c r="W44" i="1"/>
  <c r="T44" i="1"/>
  <c r="S44" i="1"/>
  <c r="P44" i="1"/>
  <c r="O44" i="1"/>
  <c r="L44" i="1"/>
  <c r="AC43" i="1"/>
  <c r="AD43" i="1" s="1"/>
  <c r="AE43" i="1" s="1"/>
  <c r="AA43" i="1"/>
  <c r="X43" i="1"/>
  <c r="W43" i="1"/>
  <c r="T43" i="1"/>
  <c r="S43" i="1"/>
  <c r="P43" i="1"/>
  <c r="O43" i="1"/>
  <c r="L43" i="1"/>
  <c r="AC42" i="1"/>
  <c r="AD42" i="1" s="1"/>
  <c r="AE42" i="1" s="1"/>
  <c r="AA42" i="1"/>
  <c r="X42" i="1"/>
  <c r="W42" i="1"/>
  <c r="T42" i="1"/>
  <c r="S42" i="1"/>
  <c r="P42" i="1"/>
  <c r="O42" i="1"/>
  <c r="L42" i="1"/>
  <c r="AC41" i="1"/>
  <c r="AD41" i="1" s="1"/>
  <c r="AE41" i="1" s="1"/>
  <c r="AA41" i="1"/>
  <c r="X41" i="1"/>
  <c r="W41" i="1"/>
  <c r="T41" i="1"/>
  <c r="S41" i="1"/>
  <c r="P41" i="1"/>
  <c r="O41" i="1"/>
  <c r="L41" i="1"/>
  <c r="AC40" i="1"/>
  <c r="AD40" i="1" s="1"/>
  <c r="AE40" i="1" s="1"/>
  <c r="AA40" i="1"/>
  <c r="X40" i="1"/>
  <c r="W40" i="1"/>
  <c r="T40" i="1"/>
  <c r="S40" i="1"/>
  <c r="P40" i="1"/>
  <c r="O40" i="1"/>
  <c r="L40" i="1"/>
  <c r="AC39" i="1"/>
  <c r="AD39" i="1" s="1"/>
  <c r="AE39" i="1" s="1"/>
  <c r="AA39" i="1"/>
  <c r="X39" i="1"/>
  <c r="W39" i="1"/>
  <c r="T39" i="1"/>
  <c r="S39" i="1"/>
  <c r="P39" i="1"/>
  <c r="O39" i="1"/>
  <c r="AC38" i="1"/>
  <c r="AD38" i="1" s="1"/>
  <c r="AE38" i="1" s="1"/>
  <c r="AA38" i="1"/>
  <c r="X38" i="1"/>
  <c r="W38" i="1"/>
  <c r="T38" i="1"/>
  <c r="S38" i="1"/>
  <c r="P38" i="1"/>
  <c r="O38" i="1"/>
  <c r="AC37" i="1"/>
  <c r="AD37" i="1" s="1"/>
  <c r="AE37" i="1" s="1"/>
  <c r="AA37" i="1"/>
  <c r="X37" i="1"/>
  <c r="W37" i="1"/>
  <c r="T37" i="1"/>
  <c r="S37" i="1"/>
  <c r="P37" i="1"/>
  <c r="O37" i="1"/>
  <c r="AC35" i="1"/>
  <c r="AD35" i="1" s="1"/>
  <c r="AE35" i="1" s="1"/>
  <c r="AA35" i="1"/>
  <c r="X35" i="1"/>
  <c r="W35" i="1"/>
  <c r="T35" i="1"/>
  <c r="S35" i="1"/>
  <c r="P35" i="1"/>
  <c r="O35" i="1"/>
  <c r="L35" i="1"/>
  <c r="AC34" i="1"/>
  <c r="AD34" i="1" s="1"/>
  <c r="AE34" i="1" s="1"/>
  <c r="AA34" i="1"/>
  <c r="X34" i="1"/>
  <c r="W34" i="1"/>
  <c r="T34" i="1"/>
  <c r="S34" i="1"/>
  <c r="P34" i="1"/>
  <c r="O34" i="1"/>
  <c r="L34" i="1"/>
  <c r="AC33" i="1"/>
  <c r="AD33" i="1" s="1"/>
  <c r="AE33" i="1" s="1"/>
  <c r="AA33" i="1"/>
  <c r="X33" i="1"/>
  <c r="W33" i="1"/>
  <c r="T33" i="1"/>
  <c r="S33" i="1"/>
  <c r="P33" i="1"/>
  <c r="O33" i="1"/>
  <c r="L33" i="1"/>
  <c r="AC27" i="1"/>
  <c r="AD27" i="1" s="1"/>
  <c r="AE27" i="1" s="1"/>
  <c r="AA27" i="1"/>
  <c r="X27" i="1"/>
  <c r="W27" i="1"/>
  <c r="T27" i="1"/>
  <c r="S27" i="1"/>
  <c r="P27" i="1"/>
  <c r="O27" i="1"/>
  <c r="AC26" i="1"/>
  <c r="AD26" i="1" s="1"/>
  <c r="AE26" i="1" s="1"/>
  <c r="AA26" i="1"/>
  <c r="X26" i="1"/>
  <c r="W26" i="1"/>
  <c r="T26" i="1"/>
  <c r="S26" i="1"/>
  <c r="P26" i="1"/>
  <c r="O26" i="1"/>
  <c r="L26" i="1"/>
  <c r="AC25" i="1"/>
  <c r="AD25" i="1" s="1"/>
  <c r="AE25" i="1" s="1"/>
  <c r="AA25" i="1"/>
  <c r="X25" i="1"/>
  <c r="W25" i="1"/>
  <c r="T25" i="1"/>
  <c r="S25" i="1"/>
  <c r="P25" i="1"/>
  <c r="O25" i="1"/>
  <c r="L25" i="1"/>
  <c r="AC22" i="1"/>
  <c r="AD22" i="1" s="1"/>
  <c r="AE22" i="1" s="1"/>
  <c r="AA22" i="1"/>
  <c r="X22" i="1"/>
  <c r="W22" i="1"/>
  <c r="T22" i="1"/>
  <c r="S22" i="1"/>
  <c r="P22" i="1"/>
  <c r="O22" i="1"/>
  <c r="AE20" i="1"/>
  <c r="L20" i="1"/>
  <c r="AC19" i="1"/>
  <c r="AD19" i="1" s="1"/>
  <c r="AE19" i="1" s="1"/>
  <c r="AA19" i="1"/>
  <c r="X19" i="1"/>
  <c r="W19" i="1"/>
  <c r="T19" i="1"/>
  <c r="S19" i="1"/>
  <c r="P19" i="1"/>
  <c r="O19" i="1"/>
  <c r="AC13" i="1"/>
  <c r="AD13" i="1" s="1"/>
  <c r="AE13" i="1" s="1"/>
  <c r="AA13" i="1"/>
  <c r="X13" i="1"/>
  <c r="W13" i="1"/>
  <c r="T13" i="1"/>
  <c r="S13" i="1"/>
  <c r="P13" i="1"/>
  <c r="O13" i="1"/>
  <c r="L13" i="1"/>
  <c r="AC12" i="1"/>
  <c r="AD12" i="1" s="1"/>
  <c r="AE12" i="1" s="1"/>
  <c r="AA12" i="1"/>
  <c r="X12" i="1"/>
  <c r="W12" i="1"/>
  <c r="T12" i="1"/>
  <c r="S12" i="1"/>
  <c r="P12" i="1"/>
  <c r="O12" i="1"/>
  <c r="L12" i="1"/>
  <c r="AC11" i="1"/>
  <c r="AD11" i="1" s="1"/>
  <c r="AE11" i="1" s="1"/>
  <c r="AA11" i="1"/>
  <c r="X11" i="1"/>
  <c r="W11" i="1"/>
  <c r="T11" i="1"/>
  <c r="S11" i="1"/>
  <c r="P11" i="1"/>
  <c r="O11" i="1"/>
  <c r="L11" i="1"/>
  <c r="AC10" i="1"/>
  <c r="AD10" i="1" s="1"/>
  <c r="AE10" i="1" s="1"/>
  <c r="AA10" i="1"/>
  <c r="X10" i="1"/>
  <c r="W10" i="1"/>
  <c r="T10" i="1"/>
  <c r="S10" i="1"/>
  <c r="P10" i="1"/>
  <c r="O10" i="1"/>
  <c r="L10" i="1"/>
  <c r="AC9" i="1"/>
  <c r="AD9" i="1" s="1"/>
  <c r="AE9" i="1" s="1"/>
  <c r="AA9" i="1"/>
  <c r="X9" i="1"/>
  <c r="W9" i="1"/>
  <c r="T9" i="1"/>
  <c r="S9" i="1"/>
  <c r="P9" i="1"/>
  <c r="O9" i="1"/>
  <c r="L9" i="1"/>
  <c r="AD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metrosaluddosi</author>
    <author>NATALIA  PELAEZ MIYAR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acciones a desarrollar - Comiénce la acción con un verbo en Infinitivo.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el indicador o producto a lograr con el desarrollo de las acciones.</t>
        </r>
      </text>
    </comment>
    <comment ref="E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Defina el valor a lograr con el indicador o la cantidad de productos a alcanzar </t>
        </r>
        <r>
          <rPr>
            <b/>
            <sz val="9"/>
            <color indexed="81"/>
            <rFont val="Tahoma"/>
            <family val="2"/>
          </rPr>
          <t>para el AÑO</t>
        </r>
      </text>
    </comment>
    <comment ref="M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el cargo del responsable de ejecutar la actividad</t>
        </r>
      </text>
    </comment>
    <comment ref="H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a lograr en el 1er trimestre de la ejecuciòn del plan</t>
        </r>
      </text>
    </comment>
    <comment ref="I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a lograr en el 2do trimestre de la ejecuciòn del plan</t>
        </r>
      </text>
    </comment>
    <comment ref="J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a lograr en el 3er trimestre de la ejecuciòn del plan</t>
        </r>
      </text>
    </comment>
    <comment ref="K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a lograr en el 4to trimestre de la ejecuciòn del plan</t>
        </r>
      </text>
    </comment>
    <comment ref="L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SUMATORIA TOTAL DEL AÑO</t>
        </r>
      </text>
    </comment>
    <comment ref="N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a lograda 1er trimestre</t>
        </r>
      </text>
    </comment>
    <comment ref="R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lograda el 2do trimestre</t>
        </r>
      </text>
    </comment>
    <comment ref="V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lograda 3er trimestre</t>
        </r>
      </text>
    </comment>
    <comment ref="Z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Describa la cantidad lograda 4to trimestre</t>
        </r>
      </text>
    </comment>
    <comment ref="AC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SUMATORIA TOTAL LOGRADA DEL AÑO</t>
        </r>
      </text>
    </comment>
    <comment ref="B37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NATALIA  PELAEZ MIYAR:</t>
        </r>
        <r>
          <rPr>
            <sz val="9"/>
            <color indexed="81"/>
            <rFont val="Tahoma"/>
            <family val="2"/>
          </rPr>
          <t xml:space="preserve">
Resolución 1519 de 2020,Anexo técnico 2.</t>
        </r>
      </text>
    </comment>
  </commentList>
</comments>
</file>

<file path=xl/sharedStrings.xml><?xml version="1.0" encoding="utf-8"?>
<sst xmlns="http://schemas.openxmlformats.org/spreadsheetml/2006/main" count="228" uniqueCount="158">
  <si>
    <t>Código:</t>
  </si>
  <si>
    <t>PE02 FR 104</t>
  </si>
  <si>
    <t>PLAN DE __________________________________________________________________________________________________</t>
  </si>
  <si>
    <t>Versión:</t>
  </si>
  <si>
    <t>Vigente a partir de:</t>
  </si>
  <si>
    <t>MATRIZ FORMULACIÓN Y SEGUIMIENTO DE ACTIVIDADES</t>
  </si>
  <si>
    <t>Página:</t>
  </si>
  <si>
    <t>1 de __</t>
  </si>
  <si>
    <t>FORMULACIÓN</t>
  </si>
  <si>
    <t>MONITOREO Y EVALUACIÓN</t>
  </si>
  <si>
    <t>N°</t>
  </si>
  <si>
    <t>Nombre de la Actividad</t>
  </si>
  <si>
    <t>Tareas o Acciones principales</t>
  </si>
  <si>
    <t>Indicador o Producto</t>
  </si>
  <si>
    <t>Meta</t>
  </si>
  <si>
    <t>Fecha inicio</t>
  </si>
  <si>
    <t>Fecha final</t>
  </si>
  <si>
    <t>PROGRAMADO</t>
  </si>
  <si>
    <t>Responsable de la Actividad</t>
  </si>
  <si>
    <t>EJECUCIÓN</t>
  </si>
  <si>
    <t>% Cump</t>
  </si>
  <si>
    <t>TRIM 1</t>
  </si>
  <si>
    <t>TRIM 2</t>
  </si>
  <si>
    <t>TRIM 3</t>
  </si>
  <si>
    <t>TRIM 4</t>
  </si>
  <si>
    <t>Total Año</t>
  </si>
  <si>
    <t>% Cump Trim 1</t>
  </si>
  <si>
    <t>Acum Trim1</t>
  </si>
  <si>
    <t>Análisis Cualitativo de la Actividad</t>
  </si>
  <si>
    <t>% Cump Trim 2</t>
  </si>
  <si>
    <t>Acum Trim 2</t>
  </si>
  <si>
    <t>% Cump Trim 3</t>
  </si>
  <si>
    <t>Acum Trim 3</t>
  </si>
  <si>
    <t>% Cump Trim 4</t>
  </si>
  <si>
    <t>Total Acum</t>
  </si>
  <si>
    <t>dd/mm/aaaa</t>
  </si>
  <si>
    <t>DESPLIEGUE DEL PLAN</t>
  </si>
  <si>
    <t>SEGUIMIENTO AL DESPLIEGUE</t>
  </si>
  <si>
    <t>DEFINIR ESTRATEGIA DE DESPLIEGUE</t>
  </si>
  <si>
    <t>CÓDIGO DE INTEGRIDAD</t>
  </si>
  <si>
    <t>Soportes de la divulgación del Código de Integridad</t>
  </si>
  <si>
    <t>Soportes de Capacitación SARLAFT - SICOF - PTEE (listados de asistencia, presentación PPT)</t>
  </si>
  <si>
    <t xml:space="preserve"> PROGRAMA DE TRANSPARENCIA Y ÉTICA EMPRESARIAL -SICOF Y SARLAFT 2024</t>
  </si>
  <si>
    <t>MAPA RIESGOS DE CORRUPCION</t>
  </si>
  <si>
    <t>Actualizar y publicar el Mapa de Riesgos de Corrupción anualmente y cuando se materialice un riesgo de corrupción</t>
  </si>
  <si>
    <t>MAPA RIESGOS DE SARLAFT</t>
  </si>
  <si>
    <t>RENDICIÓN PÚBLICA DE CUENTAS</t>
  </si>
  <si>
    <t>Realizar la Rendición Pública de Cuentas RPC según lineamientos normativos</t>
  </si>
  <si>
    <t>Evaluar la la satisfacción con la rendición pública de cuentas</t>
  </si>
  <si>
    <t>RACIONALIZACIÓN DE TRAMITES</t>
  </si>
  <si>
    <t>Actualizar trámites en el SUIT (datos de operación)</t>
  </si>
  <si>
    <t>Información de datos de operación actualizada de los trámites institucionales inscritos en el SUIT</t>
  </si>
  <si>
    <t xml:space="preserve">Continuar con la racionalización de trámites de la ESE, inscritos en el SUIT </t>
  </si>
  <si>
    <t>Divulgar con los usuarios los tramites de la ESE inscritos en el SUIT, mediante los mecanismos institucionales y en la Asociación de Usuarios</t>
  </si>
  <si>
    <t>Socialización de los tramites de la ESE inscritos en el SUIT, a trávés de los medios institucionales y en la Asociación de Usuarios</t>
  </si>
  <si>
    <t>Soportes de la divulgación de los trámites con los usuarios en los medios insitucionales y en la Asociación de Usuarios</t>
  </si>
  <si>
    <t>ATENCIÓN AL CIUDADANO Y PARTICIPACION CUIDADANA</t>
  </si>
  <si>
    <t>Informe trimestral de resultados sobre la percepción de la satisfacción de los usuarios con los servicios recibidos, elaborado y presentado en Comité de Gestión y Desempeño</t>
  </si>
  <si>
    <t>TRANSPARENCIA Y ACCESO A LA INFORMACIÓN</t>
  </si>
  <si>
    <t>Tratamiento de los riesgos de corrupción acorde con la actualización del mapa de Riesgos de corrupción</t>
  </si>
  <si>
    <t>Ejecutar la Rendición Pública de Cuentas RPC</t>
  </si>
  <si>
    <t>Planear la Rendición Pública de Cuentas RPC</t>
  </si>
  <si>
    <t>Revisión y actualización del Mapa de Riesgos de corrupción con los líderes de procesos</t>
  </si>
  <si>
    <t>Implementar, socializar y hacer seguimiento en la vigencia la racionalización de uno de los trámites inscritos en el SUIT</t>
  </si>
  <si>
    <r>
      <t xml:space="preserve">Archivo </t>
    </r>
    <r>
      <rPr>
        <i/>
        <sz val="10"/>
        <color theme="1"/>
        <rFont val="Arial"/>
        <family val="2"/>
      </rPr>
      <t xml:space="preserve">Suit datos de operacion para formatos integrados </t>
    </r>
    <r>
      <rPr>
        <sz val="10"/>
        <color theme="1"/>
        <rFont val="Arial"/>
        <family val="2"/>
      </rPr>
      <t>actualizado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con las fechas de operación del tramite en la vigencia </t>
    </r>
  </si>
  <si>
    <t>TRANSPARENCIA ACTIVA:
Publicar y actualizar  la información en la página web, acorde con la Matriz de Autodiagnóstico actualizada de la Procuraduría General de la Nación, según los plazos establecidos.</t>
  </si>
  <si>
    <t>Rediseñar la pagina web cumpliendo criterios de accesibilidad acorde con la normatividad vigente</t>
  </si>
  <si>
    <t>Página web rediseñada cumpliendo criterios de accesibilidad</t>
  </si>
  <si>
    <r>
      <t xml:space="preserve">Página web rediseñada cumpliendo criterios de accesibilidad.
</t>
    </r>
    <r>
      <rPr>
        <sz val="10"/>
        <rFont val="Arial"/>
        <family val="2"/>
      </rPr>
      <t>Linea de base establecida con la medición con la Matriz ITA actualizada, enfocada en el anexo 1 de accesibilidad</t>
    </r>
  </si>
  <si>
    <t>Revisión y actualización del Mapa de Riesgos SARLAFT con los líderes de procesos factores de riesgo</t>
  </si>
  <si>
    <t>Revisar la información publicada en la pagina web, a través del diligenciamiento del Indice ITA, y determinar la proporción de cumplimiento</t>
  </si>
  <si>
    <t>Matriz de Autodiagnóstico del Índice de Transparencia ITA  publicada en la página web, en el link de Transparencia, Participación y Atención a la Ciudadanía.
Índice de Transparencia ITA Meta 90%</t>
  </si>
  <si>
    <t>TRANSPARENCIA PASIVA:
Gestionar la respuesta a derechos de petición  y solicitudes de información pública en los términos establecidos en la norma</t>
  </si>
  <si>
    <t xml:space="preserve">Revisar el listado de información clasificada y reservada y la tabla de control de acceso </t>
  </si>
  <si>
    <t>Actualizar el esquema de publicación de la información</t>
  </si>
  <si>
    <t>Actualizar  el inventario de activos de información</t>
  </si>
  <si>
    <t>Indice de información clasificada y reservada actualizado, adoptado y publicado en la página web y en el aplicativo del SGI Almera</t>
  </si>
  <si>
    <t>Esquema de publicacion actualizado publicado en la página web y en el aplicativo del SGI Almera</t>
  </si>
  <si>
    <t>Inventario de activos de información actualizado publicado en la página web y en el aplicativo del SGI Almera</t>
  </si>
  <si>
    <t>Elaborar un (1) Informe del índice de información clasificada y reservada actualizado, adoptado y publicado en la página web y en el aplicativo del SGI Almera</t>
  </si>
  <si>
    <t xml:space="preserve">Actualizar y publicar en la página web y en el aplicativo del SGI Almera esquema de publicacion de la información  publicado </t>
  </si>
  <si>
    <t>Actualizar y publicar en la página web y en el aplicativo del SGI Almer el Inventario de activos de información</t>
  </si>
  <si>
    <t>Medicion de la percepción de la satisfacción de los usuarios con los servicios recibidos, mediante la aplicación de las encuestas de satisfacción con la metodologia institucional y elaboración del informe respectivo</t>
  </si>
  <si>
    <t>Elaborar y publicar trimestralmente en al pagina web los informes de PQRSD para identificar oportunidades de mejora en la prestación de los servicios.</t>
  </si>
  <si>
    <t>Realizar promoción y seguimiento a la línea ética</t>
  </si>
  <si>
    <t xml:space="preserve">Elaborar (4) Informes de promoción y seguimiento a la línea ética </t>
  </si>
  <si>
    <t>Establecer incentivos no monetarios para destacar el desempeño de los servidores en relación con el servicio prestado</t>
  </si>
  <si>
    <t>Divulgar temas relacionados con el mapa de riesgos de corrupción. a través de medios institucionales establecidos</t>
  </si>
  <si>
    <t>Soportes de la divulgación de temas relacionados con el mapa de riesgos de corrupción 2 veces al año.</t>
  </si>
  <si>
    <t>Actualizar y hacer segumiento al Mapa de Riesgos de SARLAFT</t>
  </si>
  <si>
    <r>
      <t>Soportes con la Rendición Pública de Cuentas publicados en la página web (Acta, presentacion</t>
    </r>
    <r>
      <rPr>
        <sz val="10"/>
        <rFont val="Arial"/>
        <family val="2"/>
      </rPr>
      <t xml:space="preserve"> y encuesta de satisfaccion con la RPC)</t>
    </r>
  </si>
  <si>
    <t>Informe de los resultados de medición de la satisfacción con la rendición pública de cuentas</t>
  </si>
  <si>
    <t>Publicación de la fecha de rendición de cuentas en la página web de la SUPERSALUD (Publicar fecha)</t>
  </si>
  <si>
    <r>
      <t xml:space="preserve">(3) Reconocimientos institucionales a través de Mail-Master </t>
    </r>
    <r>
      <rPr>
        <b/>
        <sz val="10"/>
        <rFont val="Arial"/>
        <family val="2"/>
      </rPr>
      <t xml:space="preserve">al servidor con mayor número de felicitaciones - reconocimientos y sin ninguna queja </t>
    </r>
    <r>
      <rPr>
        <sz val="10"/>
        <rFont val="Arial"/>
        <family val="2"/>
      </rPr>
      <t>por parte de los usuarios, a tráves de escucha activa.</t>
    </r>
  </si>
  <si>
    <r>
      <t xml:space="preserve">Ejecutar un incentivos no monetarios, mediante un reconocimiento institucional a través de Mail-Master, </t>
    </r>
    <r>
      <rPr>
        <b/>
        <sz val="10"/>
        <color theme="1"/>
        <rFont val="Arial"/>
        <family val="2"/>
      </rPr>
      <t>al servidor con mayor número de felicitaciones - reconocimientos y sin ninguna queja</t>
    </r>
    <r>
      <rPr>
        <sz val="10"/>
        <color theme="1"/>
        <rFont val="Arial"/>
        <family val="2"/>
      </rPr>
      <t xml:space="preserve"> por parte de los usuarios, a tráves de escucha activa.</t>
    </r>
  </si>
  <si>
    <t>Proporción de respuesta a las manifestaciones recibidas por redes sociales a trávés de base de datos (100% de manifestaciones registradas y con respuesta a través de redes sociales)</t>
  </si>
  <si>
    <t>Informes trimestral  de PQRSD elaborado y publicado trimestral en la página web con los criterios normativos de transparencia</t>
  </si>
  <si>
    <t>% de derechos de petición y solicitudes de información pública respondidos de forma oportuna.
(archivo en excel con el indicador de oportunidad de la respuesta)</t>
  </si>
  <si>
    <r>
      <rPr>
        <b/>
        <sz val="9"/>
        <rFont val="Century Gothic"/>
        <family val="2"/>
      </rPr>
      <t xml:space="preserve">Director  Sistemas de Información
</t>
    </r>
    <r>
      <rPr>
        <sz val="9"/>
        <rFont val="Century Gothic"/>
        <family val="2"/>
      </rPr>
      <t>Profesional Universitario (CAD)</t>
    </r>
  </si>
  <si>
    <t xml:space="preserve">Realizar capacitación en lineamientos de Manual SARLAFT, SICOF y PTEE, (debida diligencia, reportes internos, línea de denuncias, entre otros). </t>
  </si>
  <si>
    <t>Soportes de Capacitación SARLAFT - SICOF - PTEE (listados de asistencia, presentación PPT para despliegue)</t>
  </si>
  <si>
    <t xml:space="preserve">Director Talento Humano </t>
  </si>
  <si>
    <r>
      <rPr>
        <b/>
        <sz val="10"/>
        <rFont val="Arial"/>
        <family val="2"/>
      </rPr>
      <t xml:space="preserve">Jefe Oficina Asesora de Planeación y Desarrollo Organizacional
</t>
    </r>
    <r>
      <rPr>
        <sz val="10"/>
        <rFont val="Arial"/>
        <family val="2"/>
      </rPr>
      <t>Profesional Especializado (Calidad y Gestión Riesgos)</t>
    </r>
  </si>
  <si>
    <r>
      <rPr>
        <b/>
        <sz val="10"/>
        <color theme="1"/>
        <rFont val="Arial"/>
        <family val="2"/>
      </rPr>
      <t xml:space="preserve">Jefe Oficina Asesora de Planeación y Desarrollo Organizacional
</t>
    </r>
    <r>
      <rPr>
        <sz val="10"/>
        <color theme="1"/>
        <rFont val="Arial"/>
        <family val="2"/>
      </rPr>
      <t>Profesional Especializado (Planeación)</t>
    </r>
  </si>
  <si>
    <r>
      <rPr>
        <b/>
        <sz val="10"/>
        <color theme="1"/>
        <rFont val="Arial"/>
        <family val="2"/>
      </rPr>
      <t xml:space="preserve">Jefe Oficina Asesora de Planeación y Desarrollo Organizacional
</t>
    </r>
    <r>
      <rPr>
        <sz val="10"/>
        <color theme="1"/>
        <rFont val="Arial"/>
        <family val="2"/>
      </rPr>
      <t>Profesional Especializado (Planeación)
Profesional Universitario (Relaciones Corporativas)</t>
    </r>
  </si>
  <si>
    <r>
      <rPr>
        <b/>
        <sz val="10"/>
        <color theme="1"/>
        <rFont val="Arial"/>
        <family val="2"/>
      </rPr>
      <t xml:space="preserve">Jefe Oficina Asesora de Planeación y Desarrollo Organizacional
</t>
    </r>
    <r>
      <rPr>
        <sz val="10"/>
        <color theme="1"/>
        <rFont val="Arial"/>
        <family val="2"/>
      </rPr>
      <t>Profesional Universitario (Relaciones Corporativas)</t>
    </r>
  </si>
  <si>
    <t>Realizar un (1) Informe excel Trimestral acumulado sobre la respuesta oportuna al 100% de derechos de petición derechos de petición  y solicitudes de información pública</t>
  </si>
  <si>
    <r>
      <rPr>
        <b/>
        <sz val="10"/>
        <rFont val="Arial"/>
        <family val="2"/>
      </rPr>
      <t xml:space="preserve">Director  Sistemas de Información
</t>
    </r>
    <r>
      <rPr>
        <sz val="10"/>
        <rFont val="Arial"/>
        <family val="2"/>
      </rPr>
      <t>Profesional Universitario (relaciones Corporativas)</t>
    </r>
  </si>
  <si>
    <r>
      <rPr>
        <b/>
        <sz val="10"/>
        <rFont val="Arial"/>
        <family val="2"/>
      </rPr>
      <t xml:space="preserve">Director  Sistemas de Información
</t>
    </r>
    <r>
      <rPr>
        <sz val="10"/>
        <rFont val="Arial"/>
        <family val="2"/>
      </rPr>
      <t>Profesional Universitario (CAD)</t>
    </r>
  </si>
  <si>
    <t>Evaluar la satisfacción del usuario con la gestión del trámite racionalizado mediante una muestra aleatoria</t>
  </si>
  <si>
    <r>
      <rPr>
        <b/>
        <sz val="10"/>
        <rFont val="Arial"/>
        <family val="2"/>
      </rPr>
      <t>Director Sistemas de Información</t>
    </r>
    <r>
      <rPr>
        <sz val="10"/>
        <rFont val="Arial"/>
        <family val="2"/>
      </rPr>
      <t xml:space="preserve">
Técnico Operativo (sistemas de Información)</t>
    </r>
  </si>
  <si>
    <t>Aplicar las encuestas de satisfacción con el trámite
(Asignación de citas de especialistas)</t>
  </si>
  <si>
    <t>Informe satisfacción con el trámite elaborado y socializado en el Comité de Gestión y Desempeño (Asignación de citas de especialistas)</t>
  </si>
  <si>
    <t>Soportes de despliegue del Documento Técnico Gestión de los conflictos de Interés</t>
  </si>
  <si>
    <t>Desplegar el Documento Técnico Gestión de los conflictos de Interés</t>
  </si>
  <si>
    <t xml:space="preserve">Socializar el Código de Integridad </t>
  </si>
  <si>
    <t>Socializar los valores institucionales en los medios institucionales</t>
  </si>
  <si>
    <t>Soportes de la socialización de los valores insitucionales en los medios institucionales, dos veces al año.  6 valores</t>
  </si>
  <si>
    <t>Informe semestral y soportes de cumplimiento para los ingresos de servidores en la vigencia
(en caso de no presentarse ingresos, enviar correo a la Of. Asesora de Planeación informando al respecto)</t>
  </si>
  <si>
    <r>
      <rPr>
        <b/>
        <sz val="10"/>
        <color theme="1"/>
        <rFont val="Arial"/>
        <family val="2"/>
      </rPr>
      <t>Director Sistemas de Información</t>
    </r>
    <r>
      <rPr>
        <sz val="10"/>
        <color theme="1"/>
        <rFont val="Arial"/>
        <family val="2"/>
      </rPr>
      <t xml:space="preserve">
Técnico Operativo (sistemas de Información)</t>
    </r>
  </si>
  <si>
    <t>Elaborar  Informe de seguimiento al acceso a la información pública y derechos de petición que contenga:
1. Número de solicitudes recibidas.
2. Número de solicitudes que fueron trasladadas a otras instituciones.
3. Promedio de tiempo de respuesta dado a la totalidad de solicitudes.
4. Número de solicitudes en las que se negó el acceso a la información.</t>
  </si>
  <si>
    <t>CONFLICTOS DE INTERÉS</t>
  </si>
  <si>
    <t xml:space="preserve">SARLAFT - SICOF Y PTEE PROMOCIÓN Y CAPACITACIÓN </t>
  </si>
  <si>
    <r>
      <t xml:space="preserve">Realizar seguimiento trimestral a la implementación de la estrategia de </t>
    </r>
    <r>
      <rPr>
        <sz val="10"/>
        <rFont val="Arial"/>
        <family val="2"/>
      </rPr>
      <t>Declaración de Conflictos de interes (declaraciones y/o recusaciones presentadas y declaración al ingreso de servidores nuevos)</t>
    </r>
  </si>
  <si>
    <t>Informe de seguimiento trimestral a la implementación de la estrategia de Declaración de Conflictos de interes
(declaraciones y/o recusaciones presentadas y declaración al ingreso de servidores nuevos)</t>
  </si>
  <si>
    <t>Mapa de Riesgos de SARLAFT revisado, actualizado y socializado en el CCCI</t>
  </si>
  <si>
    <t>Elaborar y socializar el Informe satisfacción con el trámite (Asignación de citas de especialistas)</t>
  </si>
  <si>
    <t xml:space="preserve">Gestionar las manifestaciones recibidas a traves de redes sociales
seguimiento trimestral
</t>
  </si>
  <si>
    <t>Informe de seguimiento al acceso a la información pública y derechos de petición, elaborado y enviado trimestralmente al Comité de Gesti+on y Desempeño, Control Interno y Evaluación, Oficina Asesora Jurídica  y publicado en la página web cada trimestre</t>
  </si>
  <si>
    <t>Director Talento Humano -
PU Capacitacion</t>
  </si>
  <si>
    <t>Director Talento Humano</t>
  </si>
  <si>
    <t>Divulgar del Código de Integridad y Valores institucionales a través de los medios formales definidos por la ESE</t>
  </si>
  <si>
    <t>(4) Informes de promoción y seguimiento a la línea ética elaborados y presentados en plan de acción.</t>
  </si>
  <si>
    <t>Informe de seguimiento al Mapa de Riesgos de SARLAFT y plan de tratamiento de riesgos de SARLAFT 2025, en lo que aplique</t>
  </si>
  <si>
    <r>
      <rPr>
        <b/>
        <sz val="10"/>
        <color theme="1"/>
        <rFont val="Arial"/>
        <family val="2"/>
      </rPr>
      <t xml:space="preserve">Gerente
</t>
    </r>
    <r>
      <rPr>
        <sz val="10"/>
        <color theme="1"/>
        <rFont val="Arial"/>
        <family val="2"/>
      </rPr>
      <t>Profesional Universitario (Relaciones Corporativas)
Profesional Universitario (SIAU)</t>
    </r>
  </si>
  <si>
    <r>
      <rPr>
        <b/>
        <sz val="10"/>
        <color theme="1"/>
        <rFont val="Arial"/>
        <family val="2"/>
      </rPr>
      <t>Subgerente de Red de servicios</t>
    </r>
    <r>
      <rPr>
        <sz val="10"/>
        <color theme="1"/>
        <rFont val="Arial"/>
        <family val="2"/>
      </rPr>
      <t xml:space="preserve">
Profesional Universitario (SIAU)
Profesional Universitario (Relaciones Corporativas)</t>
    </r>
  </si>
  <si>
    <t>Informe trimestral de acceso a la información pública publicada en la página web con los criterios normativos de transparencia</t>
  </si>
  <si>
    <r>
      <rPr>
        <b/>
        <sz val="10"/>
        <rFont val="Arial"/>
        <family val="2"/>
      </rPr>
      <t>Subgerente de Red de servicios</t>
    </r>
    <r>
      <rPr>
        <sz val="10"/>
        <rFont val="Arial"/>
        <family val="2"/>
      </rPr>
      <t xml:space="preserve">
Profesional Universitario (Sistema de Atención al Usuario SIAU)</t>
    </r>
  </si>
  <si>
    <r>
      <t xml:space="preserve">Capacitar en SARLAFT - SICOF - PTEE a equipos de trabajo de procesos factores de riesgo:
</t>
    </r>
    <r>
      <rPr>
        <i/>
        <sz val="10"/>
        <rFont val="Arial"/>
        <family val="2"/>
      </rPr>
      <t>Dirección de Contratación, Facturación, Dirección Talento Humano, Dirección Venta de Servicios y Of. Salud Pública</t>
    </r>
  </si>
  <si>
    <t>Oficial de cumplimiento</t>
  </si>
  <si>
    <t>Capacitar en SARLAFT - SICOF - PTEE a todo el personal</t>
  </si>
  <si>
    <t>Realizar capacitación en lineamientos de Manual SARLAFT, SICOF y PTEE en la inducción de servidores nuevos y despliegues institucionales</t>
  </si>
  <si>
    <t>Implementar la estrategia de conflicto de intereses acorde con el Documento técnico Gestión de los conflictos de Interés</t>
  </si>
  <si>
    <t xml:space="preserve">Oficiales de cumplimiento Principal y líderes de procesos. </t>
  </si>
  <si>
    <t>Mapa de Riesgos de Corrupción revisado y actualizado y publicado en página web</t>
  </si>
  <si>
    <t>Comité de Gestión y desempeño con la orientación de la Oficina Asesora de Planeación
Profesional Universitario (Relaciones Corporativas)</t>
  </si>
  <si>
    <t>Soportes de la implementación y divulgación interna y externa, del trámite racionalizado en la vigencia
1 trámite racionalizado en 2025 (dos informes con el avance)</t>
  </si>
  <si>
    <t>Subgerente de Red de servicios</t>
  </si>
  <si>
    <r>
      <rPr>
        <b/>
        <sz val="10"/>
        <rFont val="Arial"/>
        <family val="2"/>
      </rPr>
      <t>Subgerente de Red de servicios</t>
    </r>
    <r>
      <rPr>
        <sz val="10"/>
        <rFont val="Arial"/>
        <family val="2"/>
      </rPr>
      <t xml:space="preserve">
</t>
    </r>
  </si>
  <si>
    <r>
      <rPr>
        <b/>
        <sz val="10"/>
        <color rgb="FFFF0000"/>
        <rFont val="Arial"/>
        <family val="2"/>
      </rPr>
      <t>Director Talento Humano</t>
    </r>
    <r>
      <rPr>
        <sz val="10"/>
        <rFont val="Arial"/>
        <family val="2"/>
      </rPr>
      <t xml:space="preserve">
Profesional Universitario (atención al Usuario)
Profesional Universitario (Relaciones Corporativas)</t>
    </r>
  </si>
  <si>
    <t>Profesional Universitario (Relaciones Corporativas)
Técnicas Operativas Atención al Usuario</t>
  </si>
  <si>
    <t>Encuestas de satisfacción con el trámite aplicadas</t>
  </si>
  <si>
    <t xml:space="preserve"> 01/05/2026</t>
  </si>
  <si>
    <t>Realizar seguimiento al Mapa de Riesgos de SARLAFT y plan de tratamiento de riesgos de SARLAFT 2026, en lo que aplique</t>
  </si>
  <si>
    <t>Realizar seguimiento al plan de tratamiento de riesgos de corrupción 2026</t>
  </si>
  <si>
    <t>Informe de seguimiento al plan de tratamiento de riesgos de corrupción 2026</t>
  </si>
  <si>
    <t xml:space="preserve"> 01/03/2026
</t>
  </si>
  <si>
    <t xml:space="preserve">28/05/2026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</si>
</sst>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rgb="FF006600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0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1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9" fontId="0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1" fontId="0" fillId="3" borderId="1" xfId="1" applyNumberFormat="1" applyFont="1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Protection="1">
      <protection locked="0"/>
    </xf>
    <xf numFmtId="9" fontId="0" fillId="3" borderId="0" xfId="1" applyFont="1" applyFill="1" applyProtection="1">
      <protection locked="0"/>
    </xf>
    <xf numFmtId="0" fontId="8" fillId="4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left" vertical="center" wrapText="1"/>
    </xf>
    <xf numFmtId="10" fontId="0" fillId="0" borderId="1" xfId="0" applyNumberFormat="1" applyBorder="1" applyAlignment="1" applyProtection="1">
      <alignment horizontal="center" vertical="center"/>
      <protection locked="0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DA8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0</xdr:row>
      <xdr:rowOff>47625</xdr:rowOff>
    </xdr:from>
    <xdr:to>
      <xdr:col>12</xdr:col>
      <xdr:colOff>1459230</xdr:colOff>
      <xdr:row>3</xdr:row>
      <xdr:rowOff>156408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47625"/>
          <a:ext cx="1373505" cy="746958"/>
        </a:xfrm>
        <a:prstGeom prst="rect">
          <a:avLst/>
        </a:prstGeom>
      </xdr:spPr>
    </xdr:pic>
    <xdr:clientData/>
  </xdr:twoCellAnchor>
  <xdr:twoCellAnchor editAs="oneCell">
    <xdr:from>
      <xdr:col>28</xdr:col>
      <xdr:colOff>76200</xdr:colOff>
      <xdr:row>0</xdr:row>
      <xdr:rowOff>57150</xdr:rowOff>
    </xdr:from>
    <xdr:to>
      <xdr:col>29</xdr:col>
      <xdr:colOff>840103</xdr:colOff>
      <xdr:row>3</xdr:row>
      <xdr:rowOff>165933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0" y="57150"/>
          <a:ext cx="1373504" cy="746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tabSelected="1" topLeftCell="A7" zoomScale="80" zoomScaleNormal="80" workbookViewId="0">
      <pane xSplit="2" ySplit="2" topLeftCell="C9" activePane="bottomRight" state="frozen"/>
      <selection activeCell="A7" sqref="A7"/>
      <selection pane="topRight" activeCell="C7" sqref="C7"/>
      <selection pane="bottomLeft" activeCell="A9" sqref="A9"/>
      <selection pane="bottomRight" activeCell="G49" sqref="G49"/>
    </sheetView>
  </sheetViews>
  <sheetFormatPr baseColWidth="10" defaultColWidth="11.42578125" defaultRowHeight="15" x14ac:dyDescent="0.25"/>
  <cols>
    <col min="1" max="1" width="17.7109375" style="25" customWidth="1"/>
    <col min="2" max="2" width="37" style="21" customWidth="1"/>
    <col min="3" max="3" width="39.140625" style="21" customWidth="1"/>
    <col min="4" max="4" width="45.28515625" style="21" customWidth="1"/>
    <col min="5" max="5" width="16.85546875" style="29" customWidth="1"/>
    <col min="6" max="6" width="13.42578125" style="29" customWidth="1"/>
    <col min="7" max="7" width="13.7109375" style="29" customWidth="1"/>
    <col min="8" max="11" width="7.5703125" style="29" customWidth="1"/>
    <col min="12" max="12" width="9.28515625" style="21" customWidth="1"/>
    <col min="13" max="13" width="35" style="40" customWidth="1"/>
    <col min="14" max="14" width="10.140625" style="2" customWidth="1"/>
    <col min="15" max="16" width="9.140625" style="2" customWidth="1"/>
    <col min="17" max="17" width="33.42578125" style="2" customWidth="1"/>
    <col min="18" max="18" width="7.42578125" style="2" customWidth="1"/>
    <col min="19" max="20" width="9.140625" style="2" customWidth="1"/>
    <col min="21" max="21" width="33.42578125" style="2" customWidth="1"/>
    <col min="22" max="22" width="7.42578125" style="2" customWidth="1"/>
    <col min="23" max="24" width="9.140625" style="2" customWidth="1"/>
    <col min="25" max="25" width="33.42578125" style="2" customWidth="1"/>
    <col min="26" max="27" width="7.42578125" style="2" customWidth="1"/>
    <col min="28" max="28" width="33.42578125" style="2" customWidth="1"/>
    <col min="29" max="29" width="9.140625" style="2" customWidth="1"/>
    <col min="30" max="30" width="13.5703125" style="2" customWidth="1"/>
    <col min="31" max="31" width="6.28515625" style="2" customWidth="1"/>
    <col min="32" max="16384" width="11.42578125" style="2"/>
  </cols>
  <sheetData>
    <row r="1" spans="1:32" ht="18.75" customHeight="1" x14ac:dyDescent="0.25">
      <c r="A1" s="83" t="s">
        <v>0</v>
      </c>
      <c r="B1" s="83"/>
      <c r="C1" s="1" t="s">
        <v>1</v>
      </c>
      <c r="D1" s="84" t="s">
        <v>42</v>
      </c>
      <c r="E1" s="85"/>
      <c r="F1" s="85"/>
      <c r="G1" s="85"/>
      <c r="H1" s="85"/>
      <c r="I1" s="85"/>
      <c r="J1" s="85"/>
      <c r="K1" s="85"/>
      <c r="L1" s="86"/>
      <c r="M1" s="90"/>
      <c r="N1" s="93" t="s">
        <v>2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5"/>
      <c r="AC1" s="99"/>
      <c r="AD1" s="100"/>
    </row>
    <row r="2" spans="1:32" ht="18.75" customHeight="1" x14ac:dyDescent="0.25">
      <c r="A2" s="83" t="s">
        <v>3</v>
      </c>
      <c r="B2" s="83"/>
      <c r="C2" s="1">
        <v>3</v>
      </c>
      <c r="D2" s="87"/>
      <c r="E2" s="88"/>
      <c r="F2" s="88"/>
      <c r="G2" s="88"/>
      <c r="H2" s="88"/>
      <c r="I2" s="88"/>
      <c r="J2" s="88"/>
      <c r="K2" s="88"/>
      <c r="L2" s="89"/>
      <c r="M2" s="91"/>
      <c r="N2" s="96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8"/>
      <c r="AC2" s="101"/>
      <c r="AD2" s="102"/>
    </row>
    <row r="3" spans="1:32" ht="16.5" customHeight="1" x14ac:dyDescent="0.25">
      <c r="A3" s="83" t="s">
        <v>4</v>
      </c>
      <c r="B3" s="83"/>
      <c r="C3" s="3">
        <v>44519</v>
      </c>
      <c r="D3" s="84" t="s">
        <v>5</v>
      </c>
      <c r="E3" s="85"/>
      <c r="F3" s="85"/>
      <c r="G3" s="85"/>
      <c r="H3" s="85"/>
      <c r="I3" s="85"/>
      <c r="J3" s="85"/>
      <c r="K3" s="85"/>
      <c r="L3" s="86"/>
      <c r="M3" s="91"/>
      <c r="N3" s="96" t="s">
        <v>5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8"/>
      <c r="AC3" s="101"/>
      <c r="AD3" s="102"/>
    </row>
    <row r="4" spans="1:32" ht="16.5" customHeight="1" x14ac:dyDescent="0.25">
      <c r="A4" s="83" t="s">
        <v>6</v>
      </c>
      <c r="B4" s="83"/>
      <c r="C4" s="1" t="s">
        <v>7</v>
      </c>
      <c r="D4" s="87"/>
      <c r="E4" s="88"/>
      <c r="F4" s="88"/>
      <c r="G4" s="88"/>
      <c r="H4" s="88"/>
      <c r="I4" s="88"/>
      <c r="J4" s="88"/>
      <c r="K4" s="88"/>
      <c r="L4" s="89"/>
      <c r="M4" s="92"/>
      <c r="N4" s="105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  <c r="AC4" s="103"/>
      <c r="AD4" s="104"/>
    </row>
    <row r="5" spans="1:32" ht="18.75" customHeight="1" x14ac:dyDescent="0.25">
      <c r="A5" s="72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  <c r="N5" s="72" t="s">
        <v>9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8"/>
    </row>
    <row r="6" spans="1:32" ht="18.75" customHeight="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5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9"/>
    </row>
    <row r="7" spans="1:32" ht="33.75" customHeight="1" x14ac:dyDescent="0.25">
      <c r="A7" s="80" t="s">
        <v>10</v>
      </c>
      <c r="B7" s="81" t="s">
        <v>11</v>
      </c>
      <c r="C7" s="81" t="s">
        <v>12</v>
      </c>
      <c r="D7" s="81" t="s">
        <v>13</v>
      </c>
      <c r="E7" s="81" t="s">
        <v>14</v>
      </c>
      <c r="F7" s="81" t="s">
        <v>15</v>
      </c>
      <c r="G7" s="81" t="s">
        <v>16</v>
      </c>
      <c r="H7" s="47" t="s">
        <v>17</v>
      </c>
      <c r="I7" s="47"/>
      <c r="J7" s="47"/>
      <c r="K7" s="47"/>
      <c r="L7" s="47"/>
      <c r="M7" s="82" t="s">
        <v>18</v>
      </c>
      <c r="N7" s="47" t="s">
        <v>19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81" t="s">
        <v>20</v>
      </c>
    </row>
    <row r="8" spans="1:32" ht="40.5" customHeight="1" x14ac:dyDescent="0.25">
      <c r="A8" s="80"/>
      <c r="B8" s="81"/>
      <c r="C8" s="81"/>
      <c r="D8" s="81"/>
      <c r="E8" s="81"/>
      <c r="F8" s="81"/>
      <c r="G8" s="81"/>
      <c r="H8" s="4" t="s">
        <v>21</v>
      </c>
      <c r="I8" s="4" t="s">
        <v>22</v>
      </c>
      <c r="J8" s="4" t="s">
        <v>23</v>
      </c>
      <c r="K8" s="4" t="s">
        <v>24</v>
      </c>
      <c r="L8" s="5" t="s">
        <v>25</v>
      </c>
      <c r="M8" s="82"/>
      <c r="N8" s="4" t="s">
        <v>21</v>
      </c>
      <c r="O8" s="5" t="s">
        <v>26</v>
      </c>
      <c r="P8" s="5" t="s">
        <v>27</v>
      </c>
      <c r="Q8" s="5" t="s">
        <v>28</v>
      </c>
      <c r="R8" s="4" t="s">
        <v>22</v>
      </c>
      <c r="S8" s="5" t="s">
        <v>29</v>
      </c>
      <c r="T8" s="5" t="s">
        <v>30</v>
      </c>
      <c r="U8" s="5" t="s">
        <v>28</v>
      </c>
      <c r="V8" s="4" t="s">
        <v>23</v>
      </c>
      <c r="W8" s="5" t="s">
        <v>31</v>
      </c>
      <c r="X8" s="5" t="s">
        <v>32</v>
      </c>
      <c r="Y8" s="5" t="s">
        <v>28</v>
      </c>
      <c r="Z8" s="4" t="s">
        <v>24</v>
      </c>
      <c r="AA8" s="5" t="s">
        <v>33</v>
      </c>
      <c r="AB8" s="5" t="s">
        <v>28</v>
      </c>
      <c r="AC8" s="5" t="s">
        <v>34</v>
      </c>
      <c r="AD8" s="81"/>
    </row>
    <row r="9" spans="1:32" ht="56.25" customHeight="1" x14ac:dyDescent="0.25">
      <c r="A9" s="56" t="s">
        <v>39</v>
      </c>
      <c r="B9" s="60" t="s">
        <v>131</v>
      </c>
      <c r="C9" s="14" t="s">
        <v>115</v>
      </c>
      <c r="D9" s="14" t="s">
        <v>40</v>
      </c>
      <c r="E9" s="27">
        <v>1</v>
      </c>
      <c r="F9" s="17">
        <v>46052</v>
      </c>
      <c r="G9" s="16">
        <v>46387</v>
      </c>
      <c r="H9" s="22">
        <v>1</v>
      </c>
      <c r="I9" s="22">
        <v>1</v>
      </c>
      <c r="J9" s="22">
        <v>1</v>
      </c>
      <c r="K9" s="22">
        <v>1</v>
      </c>
      <c r="L9" s="9">
        <f t="shared" ref="L9:L57" si="0">IF(SUM(H9:K9)&gt;0,SUM(H9:K9),"--")</f>
        <v>4</v>
      </c>
      <c r="M9" s="31" t="s">
        <v>101</v>
      </c>
      <c r="N9" s="6"/>
      <c r="O9" s="10" t="str">
        <f t="shared" ref="O9:O57" si="1">IF(H9&gt;0,(IF((N9)&gt;0,(N9/H9),"--"))," ")</f>
        <v>--</v>
      </c>
      <c r="P9" s="9" t="str">
        <f t="shared" ref="P9:P57" si="2">IF(SUM(N9)&gt;0,SUM(N9)," ")</f>
        <v xml:space="preserve"> </v>
      </c>
      <c r="Q9" s="6"/>
      <c r="R9" s="6"/>
      <c r="S9" s="10" t="str">
        <f t="shared" ref="S9:S57" si="3">IF(I9&gt;0,(IF((R9)&gt;0,(R9/I9),"--"))," ")</f>
        <v>--</v>
      </c>
      <c r="T9" s="9" t="str">
        <f t="shared" ref="T9:T57" si="4">IF(SUM(N9,R9)&gt;0,SUM(N9,R9)," ")</f>
        <v xml:space="preserve"> </v>
      </c>
      <c r="U9" s="6"/>
      <c r="V9" s="6"/>
      <c r="W9" s="10" t="str">
        <f t="shared" ref="W9:W57" si="5">IF(J9&gt;0,(IF((V9)&gt;0,(V9/J9),"--"))," ")</f>
        <v>--</v>
      </c>
      <c r="X9" s="9" t="str">
        <f t="shared" ref="X9:X57" si="6">IF(SUM(N9,R9,V9)&gt;0,SUM(N9,R9,V9)," ")</f>
        <v xml:space="preserve"> </v>
      </c>
      <c r="Y9" s="6"/>
      <c r="Z9" s="6"/>
      <c r="AA9" s="10" t="str">
        <f t="shared" ref="AA9:AA57" si="7">IF(K9&gt;0,(IF((Z9)&gt;0,(Z9/K9),"--"))," ")</f>
        <v>--</v>
      </c>
      <c r="AB9" s="6"/>
      <c r="AC9" s="11">
        <f t="shared" ref="AC9:AC57" si="8">IF(SUM(N9,R9,V9,Z9)&gt;0,SUM(N9,R9,V9,Z9),0)</f>
        <v>0</v>
      </c>
      <c r="AD9" s="12" t="str">
        <f t="shared" ref="AD9:AD57" si="9">IF(AC9&gt;0,(IF((AC9/L9)&gt;0,(AC9/L9),0))," ")</f>
        <v xml:space="preserve"> </v>
      </c>
      <c r="AE9" s="7" t="str">
        <f>IF(AD9&lt;&gt;" ",(IF(AD9&gt;100%,100%,AD9))," ")</f>
        <v xml:space="preserve"> </v>
      </c>
      <c r="AF9" s="7"/>
    </row>
    <row r="10" spans="1:32" ht="55.5" customHeight="1" x14ac:dyDescent="0.25">
      <c r="A10" s="57"/>
      <c r="B10" s="60"/>
      <c r="C10" s="14" t="s">
        <v>116</v>
      </c>
      <c r="D10" s="14" t="s">
        <v>117</v>
      </c>
      <c r="E10" s="27">
        <v>14</v>
      </c>
      <c r="F10" s="17">
        <v>46052</v>
      </c>
      <c r="G10" s="16">
        <v>46387</v>
      </c>
      <c r="H10" s="22">
        <v>3</v>
      </c>
      <c r="I10" s="22">
        <v>3</v>
      </c>
      <c r="J10" s="22">
        <v>4</v>
      </c>
      <c r="K10" s="22">
        <v>4</v>
      </c>
      <c r="L10" s="9">
        <f t="shared" si="0"/>
        <v>14</v>
      </c>
      <c r="M10" s="31" t="s">
        <v>101</v>
      </c>
      <c r="N10" s="6"/>
      <c r="O10" s="10" t="str">
        <f t="shared" si="1"/>
        <v>--</v>
      </c>
      <c r="P10" s="9" t="str">
        <f t="shared" si="2"/>
        <v xml:space="preserve"> </v>
      </c>
      <c r="Q10" s="6"/>
      <c r="R10" s="6"/>
      <c r="S10" s="10" t="str">
        <f t="shared" si="3"/>
        <v>--</v>
      </c>
      <c r="T10" s="9" t="str">
        <f t="shared" si="4"/>
        <v xml:space="preserve"> </v>
      </c>
      <c r="U10" s="6"/>
      <c r="V10" s="6"/>
      <c r="W10" s="10" t="str">
        <f t="shared" si="5"/>
        <v>--</v>
      </c>
      <c r="X10" s="9" t="str">
        <f t="shared" si="6"/>
        <v xml:space="preserve"> </v>
      </c>
      <c r="Y10" s="6"/>
      <c r="Z10" s="6"/>
      <c r="AA10" s="10" t="str">
        <f t="shared" si="7"/>
        <v>--</v>
      </c>
      <c r="AB10" s="6"/>
      <c r="AC10" s="11">
        <f t="shared" si="8"/>
        <v>0</v>
      </c>
      <c r="AD10" s="12" t="str">
        <f t="shared" si="9"/>
        <v xml:space="preserve"> </v>
      </c>
      <c r="AE10" s="7" t="str">
        <f>IF(AD10&lt;&gt;" ",(IF(AD10&gt;100%,100%,AD10))," ")</f>
        <v xml:space="preserve"> </v>
      </c>
    </row>
    <row r="11" spans="1:32" ht="111" customHeight="1" x14ac:dyDescent="0.25">
      <c r="A11" s="56" t="s">
        <v>122</v>
      </c>
      <c r="B11" s="15" t="s">
        <v>138</v>
      </c>
      <c r="C11" s="14" t="s">
        <v>99</v>
      </c>
      <c r="D11" s="14" t="s">
        <v>41</v>
      </c>
      <c r="E11" s="22">
        <v>2</v>
      </c>
      <c r="F11" s="16">
        <v>46143</v>
      </c>
      <c r="G11" s="16">
        <v>46387</v>
      </c>
      <c r="H11" s="22"/>
      <c r="I11" s="22">
        <v>1</v>
      </c>
      <c r="J11" s="22"/>
      <c r="K11" s="22">
        <v>1</v>
      </c>
      <c r="L11" s="9">
        <f t="shared" si="0"/>
        <v>2</v>
      </c>
      <c r="M11" s="31" t="s">
        <v>139</v>
      </c>
      <c r="N11" s="6"/>
      <c r="O11" s="10" t="str">
        <f t="shared" si="1"/>
        <v xml:space="preserve"> </v>
      </c>
      <c r="P11" s="9" t="str">
        <f t="shared" si="2"/>
        <v xml:space="preserve"> </v>
      </c>
      <c r="Q11" s="6"/>
      <c r="R11" s="6"/>
      <c r="S11" s="10" t="str">
        <f t="shared" si="3"/>
        <v>--</v>
      </c>
      <c r="T11" s="9" t="str">
        <f t="shared" si="4"/>
        <v xml:space="preserve"> </v>
      </c>
      <c r="U11" s="6"/>
      <c r="V11" s="6"/>
      <c r="W11" s="10" t="str">
        <f t="shared" si="5"/>
        <v xml:space="preserve"> </v>
      </c>
      <c r="X11" s="9" t="str">
        <f t="shared" si="6"/>
        <v xml:space="preserve"> </v>
      </c>
      <c r="Y11" s="6"/>
      <c r="Z11" s="6"/>
      <c r="AA11" s="10" t="str">
        <f t="shared" si="7"/>
        <v>--</v>
      </c>
      <c r="AB11" s="6"/>
      <c r="AC11" s="11">
        <f t="shared" si="8"/>
        <v>0</v>
      </c>
      <c r="AD11" s="12" t="str">
        <f t="shared" si="9"/>
        <v xml:space="preserve"> </v>
      </c>
      <c r="AE11" s="7" t="str">
        <f t="shared" ref="AE11:AE57" si="10">IF(AD11&lt;&gt;" ",(IF(AD11&gt;100%,100%,AD11))," ")</f>
        <v xml:space="preserve"> </v>
      </c>
    </row>
    <row r="12" spans="1:32" ht="58.5" customHeight="1" x14ac:dyDescent="0.25">
      <c r="A12" s="57"/>
      <c r="B12" s="61" t="s">
        <v>140</v>
      </c>
      <c r="C12" s="61" t="s">
        <v>141</v>
      </c>
      <c r="D12" s="14" t="s">
        <v>100</v>
      </c>
      <c r="E12" s="22">
        <v>1</v>
      </c>
      <c r="F12" s="17">
        <v>46266</v>
      </c>
      <c r="G12" s="17">
        <v>46356</v>
      </c>
      <c r="H12" s="22"/>
      <c r="I12" s="22"/>
      <c r="J12" s="22"/>
      <c r="K12" s="22">
        <v>1</v>
      </c>
      <c r="L12" s="9">
        <f t="shared" si="0"/>
        <v>1</v>
      </c>
      <c r="M12" s="31" t="s">
        <v>139</v>
      </c>
      <c r="N12" s="6"/>
      <c r="O12" s="10" t="str">
        <f t="shared" si="1"/>
        <v xml:space="preserve"> </v>
      </c>
      <c r="P12" s="9" t="str">
        <f t="shared" si="2"/>
        <v xml:space="preserve"> </v>
      </c>
      <c r="Q12" s="6"/>
      <c r="R12" s="6"/>
      <c r="S12" s="10" t="str">
        <f t="shared" si="3"/>
        <v xml:space="preserve"> </v>
      </c>
      <c r="T12" s="9" t="str">
        <f t="shared" si="4"/>
        <v xml:space="preserve"> </v>
      </c>
      <c r="U12" s="6"/>
      <c r="V12" s="6"/>
      <c r="W12" s="10" t="str">
        <f t="shared" si="5"/>
        <v xml:space="preserve"> </v>
      </c>
      <c r="X12" s="9" t="str">
        <f t="shared" si="6"/>
        <v xml:space="preserve"> </v>
      </c>
      <c r="Y12" s="6"/>
      <c r="Z12" s="6"/>
      <c r="AA12" s="10" t="str">
        <f t="shared" si="7"/>
        <v>--</v>
      </c>
      <c r="AB12" s="6"/>
      <c r="AC12" s="11">
        <f t="shared" si="8"/>
        <v>0</v>
      </c>
      <c r="AD12" s="12" t="str">
        <f t="shared" si="9"/>
        <v xml:space="preserve"> </v>
      </c>
      <c r="AE12" s="7" t="str">
        <f t="shared" si="10"/>
        <v xml:space="preserve"> </v>
      </c>
    </row>
    <row r="13" spans="1:32" ht="72.75" customHeight="1" x14ac:dyDescent="0.25">
      <c r="A13" s="57"/>
      <c r="B13" s="61"/>
      <c r="C13" s="61"/>
      <c r="D13" s="14" t="s">
        <v>118</v>
      </c>
      <c r="E13" s="22">
        <v>2</v>
      </c>
      <c r="F13" s="16">
        <v>46143</v>
      </c>
      <c r="G13" s="17">
        <v>46386</v>
      </c>
      <c r="H13" s="22"/>
      <c r="I13" s="22">
        <v>1</v>
      </c>
      <c r="J13" s="22"/>
      <c r="K13" s="22">
        <v>1</v>
      </c>
      <c r="L13" s="9">
        <f t="shared" si="0"/>
        <v>2</v>
      </c>
      <c r="M13" s="31" t="s">
        <v>129</v>
      </c>
      <c r="N13" s="6"/>
      <c r="O13" s="10" t="str">
        <f t="shared" si="1"/>
        <v xml:space="preserve"> </v>
      </c>
      <c r="P13" s="9" t="str">
        <f t="shared" si="2"/>
        <v xml:space="preserve"> </v>
      </c>
      <c r="Q13" s="6"/>
      <c r="R13" s="6"/>
      <c r="S13" s="10" t="str">
        <f t="shared" si="3"/>
        <v>--</v>
      </c>
      <c r="T13" s="9" t="str">
        <f t="shared" si="4"/>
        <v xml:space="preserve"> </v>
      </c>
      <c r="U13" s="6"/>
      <c r="V13" s="6"/>
      <c r="W13" s="10" t="str">
        <f t="shared" si="5"/>
        <v xml:space="preserve"> </v>
      </c>
      <c r="X13" s="9" t="str">
        <f t="shared" si="6"/>
        <v xml:space="preserve"> </v>
      </c>
      <c r="Y13" s="6"/>
      <c r="Z13" s="6"/>
      <c r="AA13" s="10" t="str">
        <f t="shared" si="7"/>
        <v>--</v>
      </c>
      <c r="AB13" s="6"/>
      <c r="AC13" s="11">
        <f t="shared" si="8"/>
        <v>0</v>
      </c>
      <c r="AD13" s="12" t="str">
        <f t="shared" si="9"/>
        <v xml:space="preserve"> </v>
      </c>
      <c r="AE13" s="7" t="str">
        <f t="shared" si="10"/>
        <v xml:space="preserve"> </v>
      </c>
    </row>
    <row r="14" spans="1:32" ht="42" customHeight="1" x14ac:dyDescent="0.25">
      <c r="A14" s="57"/>
      <c r="B14" s="14" t="s">
        <v>84</v>
      </c>
      <c r="C14" s="14" t="s">
        <v>85</v>
      </c>
      <c r="D14" s="14" t="s">
        <v>132</v>
      </c>
      <c r="E14" s="22">
        <v>4</v>
      </c>
      <c r="F14" s="17">
        <v>46052</v>
      </c>
      <c r="G14" s="17">
        <v>46386</v>
      </c>
      <c r="H14" s="22">
        <v>1</v>
      </c>
      <c r="I14" s="22">
        <v>1</v>
      </c>
      <c r="J14" s="22">
        <v>1</v>
      </c>
      <c r="K14" s="22">
        <v>1</v>
      </c>
      <c r="L14" s="9">
        <f t="shared" si="0"/>
        <v>4</v>
      </c>
      <c r="M14" s="31" t="s">
        <v>139</v>
      </c>
      <c r="N14" s="6"/>
      <c r="O14" s="10"/>
      <c r="P14" s="9"/>
      <c r="Q14" s="6"/>
      <c r="R14" s="6"/>
      <c r="S14" s="10"/>
      <c r="T14" s="9"/>
      <c r="U14" s="6"/>
      <c r="V14" s="6"/>
      <c r="W14" s="10"/>
      <c r="X14" s="9"/>
      <c r="Y14" s="6"/>
      <c r="Z14" s="6"/>
      <c r="AA14" s="10"/>
      <c r="AB14" s="6"/>
      <c r="AC14" s="11"/>
      <c r="AD14" s="12"/>
      <c r="AE14" s="7"/>
    </row>
    <row r="15" spans="1:32" ht="64.5" customHeight="1" x14ac:dyDescent="0.25">
      <c r="A15" s="58" t="s">
        <v>121</v>
      </c>
      <c r="B15" s="67" t="s">
        <v>142</v>
      </c>
      <c r="C15" s="14" t="s">
        <v>114</v>
      </c>
      <c r="D15" s="14" t="s">
        <v>113</v>
      </c>
      <c r="E15" s="22">
        <v>1</v>
      </c>
      <c r="F15" s="17">
        <v>46204</v>
      </c>
      <c r="G15" s="17">
        <v>46386</v>
      </c>
      <c r="I15" s="22">
        <v>1</v>
      </c>
      <c r="J15" s="22"/>
      <c r="K15" s="22"/>
      <c r="L15" s="9">
        <f>IF(SUM(I15:K15)&gt;0,SUM(I15:K15),"--")</f>
        <v>1</v>
      </c>
      <c r="M15" s="33" t="s">
        <v>130</v>
      </c>
      <c r="N15" s="6"/>
      <c r="O15" s="10"/>
      <c r="P15" s="9"/>
      <c r="Q15" s="6"/>
      <c r="R15" s="6"/>
      <c r="S15" s="10"/>
      <c r="T15" s="9"/>
      <c r="U15" s="6"/>
      <c r="V15" s="6"/>
      <c r="W15" s="10"/>
      <c r="X15" s="9"/>
      <c r="Y15" s="6"/>
      <c r="Z15" s="6"/>
      <c r="AA15" s="10"/>
      <c r="AB15" s="6"/>
      <c r="AC15" s="11"/>
      <c r="AD15" s="12"/>
      <c r="AE15" s="7"/>
    </row>
    <row r="16" spans="1:32" ht="81" customHeight="1" x14ac:dyDescent="0.25">
      <c r="A16" s="58"/>
      <c r="B16" s="68"/>
      <c r="C16" s="14" t="s">
        <v>123</v>
      </c>
      <c r="D16" s="14" t="s">
        <v>124</v>
      </c>
      <c r="E16" s="22">
        <v>2</v>
      </c>
      <c r="F16" s="17">
        <v>46233</v>
      </c>
      <c r="G16" s="17">
        <v>46386</v>
      </c>
      <c r="H16" s="22"/>
      <c r="I16" s="22"/>
      <c r="J16" s="22">
        <v>1</v>
      </c>
      <c r="K16" s="22">
        <v>1</v>
      </c>
      <c r="L16" s="9">
        <f t="shared" ref="L16:L18" si="11">IF(SUM(H16:K16)&gt;0,SUM(H16:K16),"--")</f>
        <v>2</v>
      </c>
      <c r="M16" s="33" t="s">
        <v>130</v>
      </c>
      <c r="N16" s="6"/>
      <c r="O16" s="10" t="str">
        <f t="shared" ref="O16:O18" si="12">IF(H16&gt;0,(IF((N16)&gt;0,(N16/H16),"--"))," ")</f>
        <v xml:space="preserve"> </v>
      </c>
      <c r="P16" s="9" t="str">
        <f t="shared" ref="P16:P18" si="13">IF(SUM(N16)&gt;0,SUM(N16)," ")</f>
        <v xml:space="preserve"> </v>
      </c>
      <c r="Q16" s="6"/>
      <c r="R16" s="6"/>
      <c r="S16" s="10" t="str">
        <f t="shared" ref="S16:S18" si="14">IF(I16&gt;0,(IF((R16)&gt;0,(R16/I16),"--"))," ")</f>
        <v xml:space="preserve"> </v>
      </c>
      <c r="T16" s="9" t="str">
        <f t="shared" ref="T16:T18" si="15">IF(SUM(N16,R16)&gt;0,SUM(N16,R16)," ")</f>
        <v xml:space="preserve"> </v>
      </c>
      <c r="U16" s="6"/>
      <c r="V16" s="6"/>
      <c r="W16" s="10" t="str">
        <f t="shared" ref="W16:W18" si="16">IF(J16&gt;0,(IF((V16)&gt;0,(V16/J16),"--"))," ")</f>
        <v>--</v>
      </c>
      <c r="X16" s="9" t="str">
        <f t="shared" ref="X16:X18" si="17">IF(SUM(N16,R16,V16)&gt;0,SUM(N16,R16,V16)," ")</f>
        <v xml:space="preserve"> </v>
      </c>
      <c r="Y16" s="6"/>
      <c r="Z16" s="6"/>
      <c r="AA16" s="10" t="str">
        <f t="shared" ref="AA16:AA18" si="18">IF(K16&gt;0,(IF((Z16)&gt;0,(Z16/K16),"--"))," ")</f>
        <v>--</v>
      </c>
      <c r="AB16" s="6"/>
      <c r="AC16" s="11">
        <f t="shared" ref="AC16:AC18" si="19">IF(SUM(N16,R16,V16,Z16)&gt;0,SUM(N16,R16,V16,Z16),0)</f>
        <v>0</v>
      </c>
      <c r="AD16" s="12" t="str">
        <f t="shared" ref="AD16:AD18" si="20">IF(AC16&gt;0,(IF((AC16/L16)&gt;0,(AC16/L16),0))," ")</f>
        <v xml:space="preserve"> </v>
      </c>
      <c r="AE16" s="7"/>
    </row>
    <row r="17" spans="1:31" ht="66" customHeight="1" x14ac:dyDescent="0.25">
      <c r="A17" s="56" t="s">
        <v>45</v>
      </c>
      <c r="B17" s="54" t="s">
        <v>89</v>
      </c>
      <c r="C17" s="14" t="s">
        <v>69</v>
      </c>
      <c r="D17" s="14" t="s">
        <v>125</v>
      </c>
      <c r="E17" s="22">
        <v>1</v>
      </c>
      <c r="F17" s="17" t="s">
        <v>152</v>
      </c>
      <c r="G17" s="17">
        <v>46203</v>
      </c>
      <c r="H17" s="22">
        <v>1</v>
      </c>
      <c r="I17" s="22"/>
      <c r="J17" s="22"/>
      <c r="K17" s="22"/>
      <c r="L17" s="9">
        <f t="shared" si="11"/>
        <v>1</v>
      </c>
      <c r="M17" s="31" t="s">
        <v>143</v>
      </c>
      <c r="N17" s="6"/>
      <c r="O17" s="10" t="str">
        <f t="shared" si="12"/>
        <v>--</v>
      </c>
      <c r="P17" s="9" t="str">
        <f t="shared" si="13"/>
        <v xml:space="preserve"> </v>
      </c>
      <c r="Q17" s="6"/>
      <c r="R17" s="6"/>
      <c r="S17" s="10" t="str">
        <f t="shared" si="14"/>
        <v xml:space="preserve"> </v>
      </c>
      <c r="T17" s="9" t="str">
        <f t="shared" si="15"/>
        <v xml:space="preserve"> </v>
      </c>
      <c r="U17" s="6"/>
      <c r="V17" s="6"/>
      <c r="W17" s="10" t="str">
        <f t="shared" si="16"/>
        <v xml:space="preserve"> </v>
      </c>
      <c r="X17" s="9" t="str">
        <f t="shared" si="17"/>
        <v xml:space="preserve"> </v>
      </c>
      <c r="Y17" s="6"/>
      <c r="Z17" s="6"/>
      <c r="AA17" s="10" t="str">
        <f t="shared" si="18"/>
        <v xml:space="preserve"> </v>
      </c>
      <c r="AB17" s="6"/>
      <c r="AC17" s="11">
        <f t="shared" si="19"/>
        <v>0</v>
      </c>
      <c r="AD17" s="12" t="str">
        <f t="shared" si="20"/>
        <v xml:space="preserve"> </v>
      </c>
      <c r="AE17" s="7"/>
    </row>
    <row r="18" spans="1:31" ht="54.75" customHeight="1" x14ac:dyDescent="0.25">
      <c r="A18" s="69"/>
      <c r="B18" s="55"/>
      <c r="C18" s="14" t="s">
        <v>153</v>
      </c>
      <c r="D18" s="14" t="s">
        <v>133</v>
      </c>
      <c r="E18" s="22">
        <v>1</v>
      </c>
      <c r="F18" s="17">
        <v>46233</v>
      </c>
      <c r="G18" s="17">
        <v>46386</v>
      </c>
      <c r="H18" s="22"/>
      <c r="I18" s="22"/>
      <c r="J18" s="22">
        <v>1</v>
      </c>
      <c r="K18" s="22"/>
      <c r="L18" s="9">
        <f t="shared" si="11"/>
        <v>1</v>
      </c>
      <c r="M18" s="31" t="s">
        <v>143</v>
      </c>
      <c r="N18" s="6"/>
      <c r="O18" s="10" t="str">
        <f t="shared" si="12"/>
        <v xml:space="preserve"> </v>
      </c>
      <c r="P18" s="9" t="str">
        <f t="shared" si="13"/>
        <v xml:space="preserve"> </v>
      </c>
      <c r="Q18" s="6"/>
      <c r="R18" s="6"/>
      <c r="S18" s="10" t="str">
        <f t="shared" si="14"/>
        <v xml:space="preserve"> </v>
      </c>
      <c r="T18" s="9" t="str">
        <f t="shared" si="15"/>
        <v xml:space="preserve"> </v>
      </c>
      <c r="U18" s="6"/>
      <c r="V18" s="6"/>
      <c r="W18" s="10" t="str">
        <f t="shared" si="16"/>
        <v>--</v>
      </c>
      <c r="X18" s="9" t="str">
        <f t="shared" si="17"/>
        <v xml:space="preserve"> </v>
      </c>
      <c r="Y18" s="6"/>
      <c r="Z18" s="6"/>
      <c r="AA18" s="10" t="str">
        <f t="shared" si="18"/>
        <v xml:space="preserve"> </v>
      </c>
      <c r="AB18" s="6"/>
      <c r="AC18" s="11">
        <f t="shared" si="19"/>
        <v>0</v>
      </c>
      <c r="AD18" s="12" t="str">
        <f t="shared" si="20"/>
        <v xml:space="preserve"> </v>
      </c>
      <c r="AE18" s="7" t="str">
        <f t="shared" ref="AE18" si="21">IF(AD18&lt;&gt;" ",(IF(AD18&gt;100%,100%,AD18))," ")</f>
        <v xml:space="preserve"> </v>
      </c>
    </row>
    <row r="19" spans="1:31" ht="64.5" customHeight="1" x14ac:dyDescent="0.25">
      <c r="A19" s="64" t="s">
        <v>43</v>
      </c>
      <c r="B19" s="62" t="s">
        <v>44</v>
      </c>
      <c r="C19" s="14" t="s">
        <v>62</v>
      </c>
      <c r="D19" s="14" t="s">
        <v>144</v>
      </c>
      <c r="E19" s="22">
        <v>2</v>
      </c>
      <c r="F19" s="17">
        <v>46053</v>
      </c>
      <c r="G19" s="17">
        <v>46112</v>
      </c>
      <c r="H19" s="22">
        <v>1</v>
      </c>
      <c r="I19" s="22"/>
      <c r="J19" s="22"/>
      <c r="K19" s="22">
        <v>1</v>
      </c>
      <c r="L19" s="9">
        <f t="shared" si="0"/>
        <v>2</v>
      </c>
      <c r="M19" s="31" t="s">
        <v>145</v>
      </c>
      <c r="N19" s="6"/>
      <c r="O19" s="10" t="str">
        <f t="shared" si="1"/>
        <v>--</v>
      </c>
      <c r="P19" s="9" t="str">
        <f t="shared" si="2"/>
        <v xml:space="preserve"> </v>
      </c>
      <c r="Q19" s="6"/>
      <c r="R19" s="6"/>
      <c r="S19" s="10" t="str">
        <f t="shared" si="3"/>
        <v xml:space="preserve"> </v>
      </c>
      <c r="T19" s="9" t="str">
        <f t="shared" si="4"/>
        <v xml:space="preserve"> </v>
      </c>
      <c r="U19" s="6"/>
      <c r="V19" s="6"/>
      <c r="W19" s="10" t="str">
        <f t="shared" si="5"/>
        <v xml:space="preserve"> </v>
      </c>
      <c r="X19" s="9" t="str">
        <f t="shared" si="6"/>
        <v xml:space="preserve"> </v>
      </c>
      <c r="Y19" s="6"/>
      <c r="Z19" s="6"/>
      <c r="AA19" s="10" t="str">
        <f t="shared" si="7"/>
        <v>--</v>
      </c>
      <c r="AB19" s="6"/>
      <c r="AC19" s="11">
        <f t="shared" si="8"/>
        <v>0</v>
      </c>
      <c r="AD19" s="12" t="str">
        <f t="shared" si="9"/>
        <v xml:space="preserve"> </v>
      </c>
      <c r="AE19" s="7" t="str">
        <f t="shared" si="10"/>
        <v xml:space="preserve"> </v>
      </c>
    </row>
    <row r="20" spans="1:31" ht="92.25" customHeight="1" x14ac:dyDescent="0.25">
      <c r="A20" s="65"/>
      <c r="B20" s="62"/>
      <c r="C20" s="14" t="s">
        <v>87</v>
      </c>
      <c r="D20" s="14" t="s">
        <v>88</v>
      </c>
      <c r="E20" s="27">
        <v>2</v>
      </c>
      <c r="F20" s="17">
        <v>46053</v>
      </c>
      <c r="G20" s="17">
        <v>46386</v>
      </c>
      <c r="H20" s="22"/>
      <c r="I20" s="22">
        <v>1</v>
      </c>
      <c r="J20" s="22"/>
      <c r="K20" s="22">
        <v>1</v>
      </c>
      <c r="L20" s="9">
        <f t="shared" si="0"/>
        <v>2</v>
      </c>
      <c r="M20" s="33" t="s">
        <v>102</v>
      </c>
      <c r="N20" s="6"/>
      <c r="O20" s="10" t="str">
        <f t="shared" ref="O20:O21" si="22">IF(H20&gt;0,(IF((N20)&gt;0,(N20/H20),"--"))," ")</f>
        <v xml:space="preserve"> </v>
      </c>
      <c r="P20" s="9" t="str">
        <f t="shared" ref="P20:P21" si="23">IF(SUM(N20)&gt;0,SUM(N20)," ")</f>
        <v xml:space="preserve"> </v>
      </c>
      <c r="Q20" s="6"/>
      <c r="R20" s="6"/>
      <c r="S20" s="10" t="str">
        <f t="shared" ref="S20:S21" si="24">IF(I20&gt;0,(IF((R20)&gt;0,(R20/I20),"--"))," ")</f>
        <v>--</v>
      </c>
      <c r="T20" s="9" t="str">
        <f t="shared" ref="T20:T21" si="25">IF(SUM(N20,R20)&gt;0,SUM(N20,R20)," ")</f>
        <v xml:space="preserve"> </v>
      </c>
      <c r="U20" s="6"/>
      <c r="V20" s="6"/>
      <c r="W20" s="10" t="str">
        <f t="shared" ref="W20:W21" si="26">IF(J20&gt;0,(IF((V20)&gt;0,(V20/J20),"--"))," ")</f>
        <v xml:space="preserve"> </v>
      </c>
      <c r="X20" s="9" t="str">
        <f t="shared" ref="X20:X21" si="27">IF(SUM(N20,R20,V20)&gt;0,SUM(N20,R20,V20)," ")</f>
        <v xml:space="preserve"> </v>
      </c>
      <c r="Y20" s="6"/>
      <c r="Z20" s="6"/>
      <c r="AA20" s="10" t="str">
        <f t="shared" ref="AA20:AA21" si="28">IF(K20&gt;0,(IF((Z20)&gt;0,(Z20/K20),"--"))," ")</f>
        <v>--</v>
      </c>
      <c r="AB20" s="6"/>
      <c r="AC20" s="11">
        <f t="shared" ref="AC20:AC21" si="29">IF(SUM(N20,R20,V20,Z20)&gt;0,SUM(N20,R20,V20,Z20),0)</f>
        <v>0</v>
      </c>
      <c r="AD20" s="12" t="str">
        <f t="shared" ref="AD20:AD21" si="30">IF(AC20&gt;0,(IF((AC20/L20)&gt;0,(AC20/L20),0))," ")</f>
        <v xml:space="preserve"> </v>
      </c>
      <c r="AE20" s="7" t="str">
        <f t="shared" si="10"/>
        <v xml:space="preserve"> </v>
      </c>
    </row>
    <row r="21" spans="1:31" ht="76.5" customHeight="1" x14ac:dyDescent="0.25">
      <c r="A21" s="66"/>
      <c r="B21" s="14" t="s">
        <v>59</v>
      </c>
      <c r="C21" s="14" t="s">
        <v>154</v>
      </c>
      <c r="D21" s="14" t="s">
        <v>155</v>
      </c>
      <c r="E21" s="27">
        <v>2</v>
      </c>
      <c r="F21" s="17">
        <v>46233</v>
      </c>
      <c r="G21" s="17">
        <v>46386</v>
      </c>
      <c r="H21" s="22"/>
      <c r="I21" s="22">
        <v>1</v>
      </c>
      <c r="J21" s="22"/>
      <c r="K21" s="22">
        <v>1</v>
      </c>
      <c r="L21" s="9">
        <f t="shared" si="0"/>
        <v>2</v>
      </c>
      <c r="M21" s="33" t="s">
        <v>102</v>
      </c>
      <c r="N21" s="6"/>
      <c r="O21" s="10" t="str">
        <f t="shared" si="22"/>
        <v xml:space="preserve"> </v>
      </c>
      <c r="P21" s="9" t="str">
        <f t="shared" si="23"/>
        <v xml:space="preserve"> </v>
      </c>
      <c r="Q21" s="6"/>
      <c r="R21" s="6"/>
      <c r="S21" s="10" t="str">
        <f t="shared" si="24"/>
        <v>--</v>
      </c>
      <c r="T21" s="9" t="str">
        <f t="shared" si="25"/>
        <v xml:space="preserve"> </v>
      </c>
      <c r="U21" s="6"/>
      <c r="V21" s="6"/>
      <c r="W21" s="10" t="str">
        <f t="shared" si="26"/>
        <v xml:space="preserve"> </v>
      </c>
      <c r="X21" s="9" t="str">
        <f t="shared" si="27"/>
        <v xml:space="preserve"> </v>
      </c>
      <c r="Y21" s="6"/>
      <c r="Z21" s="6"/>
      <c r="AA21" s="10" t="str">
        <f t="shared" si="28"/>
        <v>--</v>
      </c>
      <c r="AB21" s="6"/>
      <c r="AC21" s="11">
        <f t="shared" si="29"/>
        <v>0</v>
      </c>
      <c r="AD21" s="12" t="str">
        <f t="shared" si="30"/>
        <v xml:space="preserve"> </v>
      </c>
      <c r="AE21" s="7"/>
    </row>
    <row r="22" spans="1:31" ht="49.5" customHeight="1" x14ac:dyDescent="0.25">
      <c r="A22" s="63" t="s">
        <v>46</v>
      </c>
      <c r="B22" s="61" t="s">
        <v>47</v>
      </c>
      <c r="C22" s="14" t="s">
        <v>61</v>
      </c>
      <c r="D22" s="14" t="s">
        <v>92</v>
      </c>
      <c r="E22" s="27">
        <v>1</v>
      </c>
      <c r="F22" s="17" t="s">
        <v>156</v>
      </c>
      <c r="G22" s="17" t="s">
        <v>157</v>
      </c>
      <c r="H22" s="22"/>
      <c r="I22" s="22">
        <v>1</v>
      </c>
      <c r="J22" s="22"/>
      <c r="K22" s="22"/>
      <c r="L22" s="9">
        <f t="shared" si="0"/>
        <v>1</v>
      </c>
      <c r="M22" s="31" t="s">
        <v>103</v>
      </c>
      <c r="N22" s="6"/>
      <c r="O22" s="10" t="str">
        <f t="shared" si="1"/>
        <v xml:space="preserve"> </v>
      </c>
      <c r="P22" s="9" t="str">
        <f t="shared" si="2"/>
        <v xml:space="preserve"> </v>
      </c>
      <c r="Q22" s="6"/>
      <c r="R22" s="6"/>
      <c r="S22" s="10" t="str">
        <f t="shared" si="3"/>
        <v>--</v>
      </c>
      <c r="T22" s="9" t="str">
        <f t="shared" si="4"/>
        <v xml:space="preserve"> </v>
      </c>
      <c r="U22" s="6"/>
      <c r="V22" s="6"/>
      <c r="W22" s="10" t="str">
        <f t="shared" si="5"/>
        <v xml:space="preserve"> </v>
      </c>
      <c r="X22" s="9" t="str">
        <f t="shared" si="6"/>
        <v xml:space="preserve"> </v>
      </c>
      <c r="Y22" s="6"/>
      <c r="Z22" s="6"/>
      <c r="AA22" s="10" t="str">
        <f t="shared" si="7"/>
        <v xml:space="preserve"> </v>
      </c>
      <c r="AB22" s="6"/>
      <c r="AC22" s="11">
        <f t="shared" si="8"/>
        <v>0</v>
      </c>
      <c r="AD22" s="12" t="str">
        <f t="shared" si="9"/>
        <v xml:space="preserve"> </v>
      </c>
      <c r="AE22" s="7" t="str">
        <f t="shared" si="10"/>
        <v xml:space="preserve"> </v>
      </c>
    </row>
    <row r="23" spans="1:31" ht="65.25" customHeight="1" x14ac:dyDescent="0.25">
      <c r="A23" s="63"/>
      <c r="B23" s="61"/>
      <c r="C23" s="14" t="s">
        <v>60</v>
      </c>
      <c r="D23" s="14" t="s">
        <v>90</v>
      </c>
      <c r="E23" s="27">
        <v>1</v>
      </c>
      <c r="F23" s="17">
        <v>46170</v>
      </c>
      <c r="G23" s="17">
        <v>46170</v>
      </c>
      <c r="H23" s="22"/>
      <c r="I23" s="22">
        <v>1</v>
      </c>
      <c r="J23" s="22"/>
      <c r="K23" s="22"/>
      <c r="L23" s="9">
        <f t="shared" si="0"/>
        <v>1</v>
      </c>
      <c r="M23" s="31" t="s">
        <v>134</v>
      </c>
      <c r="N23" s="6"/>
      <c r="O23" s="10"/>
      <c r="P23" s="9"/>
      <c r="Q23" s="6"/>
      <c r="R23" s="6"/>
      <c r="S23" s="10"/>
      <c r="T23" s="9"/>
      <c r="U23" s="6"/>
      <c r="V23" s="6"/>
      <c r="W23" s="10"/>
      <c r="X23" s="9"/>
      <c r="Y23" s="6"/>
      <c r="Z23" s="6"/>
      <c r="AA23" s="10"/>
      <c r="AB23" s="6"/>
      <c r="AC23" s="11">
        <f t="shared" si="8"/>
        <v>0</v>
      </c>
      <c r="AD23" s="12"/>
      <c r="AE23" s="7"/>
    </row>
    <row r="24" spans="1:31" ht="68.25" customHeight="1" x14ac:dyDescent="0.25">
      <c r="A24" s="63"/>
      <c r="B24" s="61"/>
      <c r="C24" s="14" t="s">
        <v>48</v>
      </c>
      <c r="D24" s="14" t="s">
        <v>91</v>
      </c>
      <c r="E24" s="27">
        <v>1</v>
      </c>
      <c r="F24" s="17">
        <v>46170</v>
      </c>
      <c r="G24" s="17">
        <v>46172</v>
      </c>
      <c r="H24" s="22"/>
      <c r="I24" s="22">
        <v>1</v>
      </c>
      <c r="J24" s="22"/>
      <c r="K24" s="22"/>
      <c r="L24" s="9">
        <f t="shared" ref="L24" si="31">IF(SUM(H24:K24)&gt;0,SUM(H24:K24),"--")</f>
        <v>1</v>
      </c>
      <c r="M24" s="31" t="s">
        <v>104</v>
      </c>
      <c r="N24" s="6"/>
      <c r="O24" s="10"/>
      <c r="P24" s="9"/>
      <c r="Q24" s="6"/>
      <c r="R24" s="6"/>
      <c r="S24" s="10"/>
      <c r="T24" s="9"/>
      <c r="U24" s="6"/>
      <c r="V24" s="6"/>
      <c r="W24" s="10"/>
      <c r="X24" s="9"/>
      <c r="Y24" s="6"/>
      <c r="Z24" s="6"/>
      <c r="AA24" s="10"/>
      <c r="AB24" s="6"/>
      <c r="AC24" s="11">
        <f t="shared" si="8"/>
        <v>0</v>
      </c>
      <c r="AD24" s="12"/>
      <c r="AE24" s="7"/>
    </row>
    <row r="25" spans="1:31" ht="46.5" customHeight="1" x14ac:dyDescent="0.25">
      <c r="A25" s="63" t="s">
        <v>49</v>
      </c>
      <c r="B25" s="14" t="s">
        <v>50</v>
      </c>
      <c r="C25" s="14" t="s">
        <v>51</v>
      </c>
      <c r="D25" s="14" t="s">
        <v>64</v>
      </c>
      <c r="E25" s="22">
        <v>4</v>
      </c>
      <c r="F25" s="18">
        <v>46111</v>
      </c>
      <c r="G25" s="17">
        <v>46386</v>
      </c>
      <c r="H25" s="22">
        <v>1</v>
      </c>
      <c r="I25" s="22">
        <v>1</v>
      </c>
      <c r="J25" s="22">
        <v>1</v>
      </c>
      <c r="K25" s="22">
        <v>1</v>
      </c>
      <c r="L25" s="9">
        <f t="shared" si="0"/>
        <v>4</v>
      </c>
      <c r="M25" s="31" t="s">
        <v>119</v>
      </c>
      <c r="N25" s="6"/>
      <c r="O25" s="10" t="str">
        <f t="shared" si="1"/>
        <v>--</v>
      </c>
      <c r="P25" s="9" t="str">
        <f t="shared" si="2"/>
        <v xml:space="preserve"> </v>
      </c>
      <c r="Q25" s="6"/>
      <c r="R25" s="6"/>
      <c r="S25" s="10" t="str">
        <f t="shared" si="3"/>
        <v>--</v>
      </c>
      <c r="T25" s="9" t="str">
        <f t="shared" si="4"/>
        <v xml:space="preserve"> </v>
      </c>
      <c r="U25" s="6"/>
      <c r="V25" s="6"/>
      <c r="W25" s="10" t="str">
        <f t="shared" si="5"/>
        <v>--</v>
      </c>
      <c r="X25" s="9" t="str">
        <f t="shared" si="6"/>
        <v xml:space="preserve"> </v>
      </c>
      <c r="Y25" s="6"/>
      <c r="Z25" s="6"/>
      <c r="AA25" s="10" t="str">
        <f t="shared" si="7"/>
        <v>--</v>
      </c>
      <c r="AB25" s="6"/>
      <c r="AC25" s="11">
        <f t="shared" si="8"/>
        <v>0</v>
      </c>
      <c r="AD25" s="12" t="str">
        <f t="shared" si="9"/>
        <v xml:space="preserve"> </v>
      </c>
      <c r="AE25" s="7" t="str">
        <f t="shared" si="10"/>
        <v xml:space="preserve"> </v>
      </c>
    </row>
    <row r="26" spans="1:31" ht="90.75" customHeight="1" x14ac:dyDescent="0.25">
      <c r="A26" s="63"/>
      <c r="B26" s="14" t="s">
        <v>52</v>
      </c>
      <c r="C26" s="14" t="s">
        <v>63</v>
      </c>
      <c r="D26" s="14" t="s">
        <v>146</v>
      </c>
      <c r="E26" s="22">
        <v>2</v>
      </c>
      <c r="F26" s="18">
        <v>46142</v>
      </c>
      <c r="G26" s="17">
        <v>46386</v>
      </c>
      <c r="H26" s="22"/>
      <c r="I26" s="22">
        <v>1</v>
      </c>
      <c r="J26" s="22"/>
      <c r="K26" s="22">
        <v>1</v>
      </c>
      <c r="L26" s="9">
        <f t="shared" si="0"/>
        <v>2</v>
      </c>
      <c r="M26" s="43" t="s">
        <v>147</v>
      </c>
      <c r="N26" s="6"/>
      <c r="O26" s="10" t="str">
        <f t="shared" si="1"/>
        <v xml:space="preserve"> </v>
      </c>
      <c r="P26" s="9" t="str">
        <f t="shared" si="2"/>
        <v xml:space="preserve"> </v>
      </c>
      <c r="Q26" s="6"/>
      <c r="R26" s="6"/>
      <c r="S26" s="10" t="str">
        <f t="shared" si="3"/>
        <v>--</v>
      </c>
      <c r="T26" s="9" t="str">
        <f t="shared" si="4"/>
        <v xml:space="preserve"> </v>
      </c>
      <c r="U26" s="6"/>
      <c r="V26" s="6"/>
      <c r="W26" s="10" t="str">
        <f t="shared" si="5"/>
        <v xml:space="preserve"> </v>
      </c>
      <c r="X26" s="9" t="str">
        <f t="shared" si="6"/>
        <v xml:space="preserve"> </v>
      </c>
      <c r="Y26" s="6"/>
      <c r="Z26" s="6"/>
      <c r="AA26" s="10" t="str">
        <f t="shared" si="7"/>
        <v>--</v>
      </c>
      <c r="AB26" s="6"/>
      <c r="AC26" s="11">
        <f t="shared" si="8"/>
        <v>0</v>
      </c>
      <c r="AD26" s="12" t="str">
        <f t="shared" si="9"/>
        <v xml:space="preserve"> </v>
      </c>
      <c r="AE26" s="7" t="str">
        <f t="shared" si="10"/>
        <v xml:space="preserve"> </v>
      </c>
    </row>
    <row r="27" spans="1:31" ht="55.5" customHeight="1" x14ac:dyDescent="0.25">
      <c r="A27" s="63"/>
      <c r="B27" s="14" t="s">
        <v>53</v>
      </c>
      <c r="C27" s="14" t="s">
        <v>54</v>
      </c>
      <c r="D27" s="14" t="s">
        <v>55</v>
      </c>
      <c r="E27" s="22">
        <v>2</v>
      </c>
      <c r="F27" s="18">
        <v>46142</v>
      </c>
      <c r="G27" s="17">
        <v>46386</v>
      </c>
      <c r="H27" s="22"/>
      <c r="I27" s="22">
        <v>1</v>
      </c>
      <c r="J27" s="22"/>
      <c r="K27" s="22">
        <v>1</v>
      </c>
      <c r="L27" s="9">
        <f t="shared" ref="L27:L30" si="32">IF(SUM(H27:K27)&gt;0,SUM(H27:K27),"--")</f>
        <v>2</v>
      </c>
      <c r="M27" s="31" t="s">
        <v>135</v>
      </c>
      <c r="N27" s="6"/>
      <c r="O27" s="10" t="str">
        <f t="shared" si="1"/>
        <v xml:space="preserve"> </v>
      </c>
      <c r="P27" s="9" t="str">
        <f t="shared" si="2"/>
        <v xml:space="preserve"> </v>
      </c>
      <c r="Q27" s="6"/>
      <c r="R27" s="6"/>
      <c r="S27" s="10" t="str">
        <f t="shared" si="3"/>
        <v>--</v>
      </c>
      <c r="T27" s="9" t="str">
        <f t="shared" si="4"/>
        <v xml:space="preserve"> </v>
      </c>
      <c r="U27" s="6"/>
      <c r="V27" s="6"/>
      <c r="W27" s="10" t="str">
        <f t="shared" si="5"/>
        <v xml:space="preserve"> </v>
      </c>
      <c r="X27" s="9" t="str">
        <f t="shared" si="6"/>
        <v xml:space="preserve"> </v>
      </c>
      <c r="Y27" s="6"/>
      <c r="Z27" s="6"/>
      <c r="AA27" s="10" t="str">
        <f t="shared" si="7"/>
        <v>--</v>
      </c>
      <c r="AB27" s="6"/>
      <c r="AC27" s="11">
        <f t="shared" si="8"/>
        <v>0</v>
      </c>
      <c r="AD27" s="12" t="str">
        <f t="shared" si="9"/>
        <v xml:space="preserve"> </v>
      </c>
      <c r="AE27" s="7" t="str">
        <f t="shared" si="10"/>
        <v xml:space="preserve"> </v>
      </c>
    </row>
    <row r="28" spans="1:31" ht="51" customHeight="1" x14ac:dyDescent="0.25">
      <c r="A28" s="63"/>
      <c r="B28" s="54" t="s">
        <v>109</v>
      </c>
      <c r="C28" s="14" t="s">
        <v>111</v>
      </c>
      <c r="D28" s="14" t="s">
        <v>151</v>
      </c>
      <c r="E28" s="27">
        <v>2</v>
      </c>
      <c r="F28" s="17">
        <v>46142</v>
      </c>
      <c r="G28" s="17">
        <v>46386</v>
      </c>
      <c r="H28" s="22"/>
      <c r="I28" s="22"/>
      <c r="J28" s="22">
        <v>1</v>
      </c>
      <c r="K28" s="22">
        <v>1</v>
      </c>
      <c r="L28" s="9">
        <f t="shared" si="32"/>
        <v>2</v>
      </c>
      <c r="M28" s="33" t="s">
        <v>110</v>
      </c>
      <c r="N28" s="6"/>
      <c r="O28" s="10"/>
      <c r="P28" s="9"/>
      <c r="Q28" s="6"/>
      <c r="R28" s="6"/>
      <c r="S28" s="10"/>
      <c r="T28" s="9"/>
      <c r="U28" s="6"/>
      <c r="V28" s="6"/>
      <c r="W28" s="10"/>
      <c r="X28" s="9"/>
      <c r="Y28" s="6"/>
      <c r="Z28" s="6"/>
      <c r="AA28" s="10"/>
      <c r="AB28" s="6"/>
      <c r="AC28" s="11"/>
      <c r="AD28" s="12"/>
      <c r="AE28" s="7"/>
    </row>
    <row r="29" spans="1:31" ht="56.25" customHeight="1" x14ac:dyDescent="0.25">
      <c r="A29" s="63"/>
      <c r="B29" s="55"/>
      <c r="C29" s="14" t="s">
        <v>126</v>
      </c>
      <c r="D29" s="14" t="s">
        <v>112</v>
      </c>
      <c r="E29" s="27">
        <v>2</v>
      </c>
      <c r="F29" s="17">
        <v>46266</v>
      </c>
      <c r="G29" s="17">
        <v>46386</v>
      </c>
      <c r="H29" s="22"/>
      <c r="I29" s="22"/>
      <c r="J29" s="22">
        <v>1</v>
      </c>
      <c r="K29" s="22">
        <v>1</v>
      </c>
      <c r="L29" s="9">
        <f t="shared" si="32"/>
        <v>2</v>
      </c>
      <c r="M29" s="33" t="s">
        <v>148</v>
      </c>
      <c r="N29" s="6"/>
      <c r="O29" s="10"/>
      <c r="P29" s="9"/>
      <c r="Q29" s="6"/>
      <c r="R29" s="6"/>
      <c r="S29" s="10"/>
      <c r="T29" s="9"/>
      <c r="U29" s="6"/>
      <c r="V29" s="6"/>
      <c r="W29" s="10"/>
      <c r="X29" s="9"/>
      <c r="Y29" s="6"/>
      <c r="Z29" s="6"/>
      <c r="AA29" s="10"/>
      <c r="AB29" s="6"/>
      <c r="AC29" s="11"/>
      <c r="AD29" s="12"/>
      <c r="AE29" s="7"/>
    </row>
    <row r="30" spans="1:31" ht="95.25" customHeight="1" x14ac:dyDescent="0.25">
      <c r="A30" s="64" t="s">
        <v>56</v>
      </c>
      <c r="B30" s="14" t="s">
        <v>86</v>
      </c>
      <c r="C30" s="14" t="s">
        <v>94</v>
      </c>
      <c r="D30" s="14" t="s">
        <v>93</v>
      </c>
      <c r="E30" s="22">
        <v>4</v>
      </c>
      <c r="F30" s="18">
        <v>46142</v>
      </c>
      <c r="G30" s="18">
        <v>46386</v>
      </c>
      <c r="H30" s="22">
        <v>1</v>
      </c>
      <c r="I30" s="22">
        <v>1</v>
      </c>
      <c r="J30" s="22">
        <v>1</v>
      </c>
      <c r="K30" s="22">
        <v>1</v>
      </c>
      <c r="L30" s="9">
        <f t="shared" si="32"/>
        <v>4</v>
      </c>
      <c r="M30" s="33" t="s">
        <v>149</v>
      </c>
      <c r="N30" s="6"/>
      <c r="O30" s="10"/>
      <c r="P30" s="9"/>
      <c r="Q30" s="6"/>
      <c r="R30" s="6"/>
      <c r="S30" s="10"/>
      <c r="T30" s="9"/>
      <c r="U30" s="6"/>
      <c r="V30" s="6"/>
      <c r="W30" s="10"/>
      <c r="X30" s="9"/>
      <c r="Y30" s="6"/>
      <c r="Z30" s="6"/>
      <c r="AA30" s="10"/>
      <c r="AB30" s="6"/>
      <c r="AC30" s="11"/>
      <c r="AD30" s="12"/>
      <c r="AE30" s="7"/>
    </row>
    <row r="31" spans="1:31" ht="68.25" customHeight="1" x14ac:dyDescent="0.25">
      <c r="A31" s="65"/>
      <c r="B31" s="70"/>
      <c r="C31" s="42" t="s">
        <v>127</v>
      </c>
      <c r="D31" s="41" t="s">
        <v>95</v>
      </c>
      <c r="E31" s="28">
        <v>1</v>
      </c>
      <c r="F31" s="18">
        <v>46113</v>
      </c>
      <c r="G31" s="18">
        <v>46386</v>
      </c>
      <c r="H31" s="35">
        <v>1</v>
      </c>
      <c r="I31" s="35">
        <v>1</v>
      </c>
      <c r="J31" s="35">
        <v>1</v>
      </c>
      <c r="K31" s="35">
        <v>1</v>
      </c>
      <c r="L31" s="10">
        <f>SUM(J31/E31)</f>
        <v>1</v>
      </c>
      <c r="M31" s="31" t="s">
        <v>150</v>
      </c>
      <c r="N31" s="6"/>
      <c r="O31" s="10" t="str">
        <f t="shared" ref="O31:O32" si="33">IF(H31&gt;0,(IF((N31)&gt;0,(N31/H31),"--"))," ")</f>
        <v>--</v>
      </c>
      <c r="P31" s="9" t="str">
        <f t="shared" ref="P31:P32" si="34">IF(SUM(N31)&gt;0,SUM(N31)," ")</f>
        <v xml:space="preserve"> </v>
      </c>
      <c r="Q31" s="6"/>
      <c r="R31" s="6"/>
      <c r="S31" s="10" t="str">
        <f t="shared" ref="S31:S32" si="35">IF(I31&gt;0,(IF((R31)&gt;0,(R31/I31),"--"))," ")</f>
        <v>--</v>
      </c>
      <c r="T31" s="9" t="str">
        <f t="shared" ref="T31:T32" si="36">IF(SUM(N31,R31)&gt;0,SUM(N31,R31)," ")</f>
        <v xml:space="preserve"> </v>
      </c>
      <c r="U31" s="6"/>
      <c r="V31" s="6"/>
      <c r="W31" s="10" t="str">
        <f t="shared" ref="W31:W32" si="37">IF(J31&gt;0,(IF((V31)&gt;0,(V31/J31),"--"))," ")</f>
        <v>--</v>
      </c>
      <c r="X31" s="9" t="str">
        <f t="shared" ref="X31:X32" si="38">IF(SUM(N31,R31,V31)&gt;0,SUM(N31,R31,V31)," ")</f>
        <v xml:space="preserve"> </v>
      </c>
      <c r="Y31" s="6"/>
      <c r="Z31" s="6"/>
      <c r="AA31" s="10" t="str">
        <f t="shared" ref="AA31:AA32" si="39">IF(K31&gt;0,(IF((Z31)&gt;0,(Z31/K31),"--"))," ")</f>
        <v>--</v>
      </c>
      <c r="AB31" s="6"/>
      <c r="AC31" s="11">
        <f t="shared" ref="AC31:AC32" si="40">IF(SUM(N31,R31,V31,Z31)&gt;0,SUM(N31,R31,V31,Z31),0)</f>
        <v>0</v>
      </c>
      <c r="AD31" s="12" t="str">
        <f t="shared" ref="AD31:AD32" si="41">IF(AC31&gt;0,(IF((AC31/L31)&gt;0,(AC31/L31),0))," ")</f>
        <v xml:space="preserve"> </v>
      </c>
      <c r="AE31" s="7"/>
    </row>
    <row r="32" spans="1:31" ht="96.75" customHeight="1" x14ac:dyDescent="0.25">
      <c r="A32" s="65"/>
      <c r="B32" s="70"/>
      <c r="C32" s="14" t="s">
        <v>82</v>
      </c>
      <c r="D32" s="14" t="s">
        <v>57</v>
      </c>
      <c r="E32" s="22">
        <v>4</v>
      </c>
      <c r="F32" s="18">
        <v>46024</v>
      </c>
      <c r="G32" s="18">
        <v>46386</v>
      </c>
      <c r="H32" s="22">
        <v>1</v>
      </c>
      <c r="I32" s="22">
        <v>1</v>
      </c>
      <c r="J32" s="22">
        <v>1</v>
      </c>
      <c r="K32" s="22">
        <v>1</v>
      </c>
      <c r="L32" s="9">
        <f t="shared" ref="L32" si="42">IF(SUM(H32:K32)&gt;0,SUM(H32:K32),"--")</f>
        <v>4</v>
      </c>
      <c r="M32" s="37" t="s">
        <v>137</v>
      </c>
      <c r="N32" s="6"/>
      <c r="O32" s="10" t="str">
        <f t="shared" si="33"/>
        <v>--</v>
      </c>
      <c r="P32" s="9" t="str">
        <f t="shared" si="34"/>
        <v xml:space="preserve"> </v>
      </c>
      <c r="Q32" s="6"/>
      <c r="R32" s="6"/>
      <c r="S32" s="10" t="str">
        <f t="shared" si="35"/>
        <v>--</v>
      </c>
      <c r="T32" s="9" t="str">
        <f t="shared" si="36"/>
        <v xml:space="preserve"> </v>
      </c>
      <c r="U32" s="6"/>
      <c r="V32" s="6"/>
      <c r="W32" s="10" t="str">
        <f t="shared" si="37"/>
        <v>--</v>
      </c>
      <c r="X32" s="9" t="str">
        <f t="shared" si="38"/>
        <v xml:space="preserve"> </v>
      </c>
      <c r="Y32" s="6"/>
      <c r="Z32" s="6"/>
      <c r="AA32" s="10" t="str">
        <f t="shared" si="39"/>
        <v>--</v>
      </c>
      <c r="AB32" s="6"/>
      <c r="AC32" s="11">
        <f t="shared" si="40"/>
        <v>0</v>
      </c>
      <c r="AD32" s="12" t="str">
        <f t="shared" si="41"/>
        <v xml:space="preserve"> </v>
      </c>
      <c r="AE32" s="7"/>
    </row>
    <row r="33" spans="1:31" ht="64.5" customHeight="1" x14ac:dyDescent="0.25">
      <c r="A33" s="66"/>
      <c r="B33" s="71"/>
      <c r="C33" s="14" t="s">
        <v>83</v>
      </c>
      <c r="D33" s="14" t="s">
        <v>96</v>
      </c>
      <c r="E33" s="22">
        <v>4</v>
      </c>
      <c r="F33" s="18">
        <v>46082</v>
      </c>
      <c r="G33" s="18">
        <v>46386</v>
      </c>
      <c r="H33" s="22">
        <v>1</v>
      </c>
      <c r="I33" s="22">
        <v>1</v>
      </c>
      <c r="J33" s="22">
        <v>1</v>
      </c>
      <c r="K33" s="22">
        <v>1</v>
      </c>
      <c r="L33" s="9">
        <f t="shared" si="0"/>
        <v>4</v>
      </c>
      <c r="M33" s="37" t="s">
        <v>137</v>
      </c>
      <c r="N33" s="6"/>
      <c r="O33" s="10" t="str">
        <f t="shared" si="1"/>
        <v>--</v>
      </c>
      <c r="P33" s="9" t="str">
        <f t="shared" si="2"/>
        <v xml:space="preserve"> </v>
      </c>
      <c r="Q33" s="6"/>
      <c r="R33" s="6"/>
      <c r="S33" s="10" t="str">
        <f t="shared" si="3"/>
        <v>--</v>
      </c>
      <c r="T33" s="9" t="str">
        <f t="shared" si="4"/>
        <v xml:space="preserve"> </v>
      </c>
      <c r="U33" s="6"/>
      <c r="V33" s="6"/>
      <c r="W33" s="10" t="str">
        <f t="shared" si="5"/>
        <v>--</v>
      </c>
      <c r="X33" s="9" t="str">
        <f t="shared" si="6"/>
        <v xml:space="preserve"> </v>
      </c>
      <c r="Y33" s="6"/>
      <c r="Z33" s="6"/>
      <c r="AA33" s="10" t="str">
        <f t="shared" si="7"/>
        <v>--</v>
      </c>
      <c r="AB33" s="6"/>
      <c r="AC33" s="11">
        <f t="shared" si="8"/>
        <v>0</v>
      </c>
      <c r="AD33" s="12" t="str">
        <f t="shared" si="9"/>
        <v xml:space="preserve"> </v>
      </c>
      <c r="AE33" s="7" t="str">
        <f t="shared" si="10"/>
        <v xml:space="preserve"> </v>
      </c>
    </row>
    <row r="34" spans="1:31" ht="84.75" customHeight="1" x14ac:dyDescent="0.25">
      <c r="A34" s="64" t="s">
        <v>58</v>
      </c>
      <c r="B34" s="14" t="s">
        <v>65</v>
      </c>
      <c r="C34" s="14" t="s">
        <v>70</v>
      </c>
      <c r="D34" s="14" t="s">
        <v>71</v>
      </c>
      <c r="E34" s="28">
        <v>0.9</v>
      </c>
      <c r="F34" s="17">
        <v>46266</v>
      </c>
      <c r="G34" s="17">
        <v>46356</v>
      </c>
      <c r="H34" s="22"/>
      <c r="I34" s="22"/>
      <c r="J34" s="34"/>
      <c r="K34" s="35">
        <v>0.9</v>
      </c>
      <c r="L34" s="10">
        <f t="shared" si="0"/>
        <v>0.9</v>
      </c>
      <c r="M34" s="31" t="s">
        <v>105</v>
      </c>
      <c r="N34" s="6"/>
      <c r="O34" s="10" t="str">
        <f t="shared" si="1"/>
        <v xml:space="preserve"> </v>
      </c>
      <c r="P34" s="9" t="str">
        <f t="shared" si="2"/>
        <v xml:space="preserve"> </v>
      </c>
      <c r="Q34" s="6"/>
      <c r="R34" s="6"/>
      <c r="S34" s="10" t="str">
        <f t="shared" si="3"/>
        <v xml:space="preserve"> </v>
      </c>
      <c r="T34" s="9" t="str">
        <f t="shared" si="4"/>
        <v xml:space="preserve"> </v>
      </c>
      <c r="U34" s="6"/>
      <c r="V34" s="6"/>
      <c r="W34" s="10" t="str">
        <f t="shared" si="5"/>
        <v xml:space="preserve"> </v>
      </c>
      <c r="X34" s="9" t="str">
        <f t="shared" si="6"/>
        <v xml:space="preserve"> </v>
      </c>
      <c r="Y34" s="6"/>
      <c r="Z34" s="6"/>
      <c r="AA34" s="10" t="str">
        <f t="shared" si="7"/>
        <v>--</v>
      </c>
      <c r="AB34" s="6"/>
      <c r="AC34" s="11">
        <f t="shared" si="8"/>
        <v>0</v>
      </c>
      <c r="AD34" s="12" t="str">
        <f t="shared" si="9"/>
        <v xml:space="preserve"> </v>
      </c>
      <c r="AE34" s="7" t="str">
        <f t="shared" si="10"/>
        <v xml:space="preserve"> </v>
      </c>
    </row>
    <row r="35" spans="1:31" ht="71.25" customHeight="1" x14ac:dyDescent="0.25">
      <c r="A35" s="65"/>
      <c r="B35" s="14" t="s">
        <v>72</v>
      </c>
      <c r="C35" s="30" t="s">
        <v>106</v>
      </c>
      <c r="D35" s="14" t="s">
        <v>97</v>
      </c>
      <c r="E35" s="32">
        <v>4</v>
      </c>
      <c r="F35" s="17">
        <v>46113</v>
      </c>
      <c r="G35" s="18">
        <v>46386</v>
      </c>
      <c r="H35" s="22">
        <v>1</v>
      </c>
      <c r="I35" s="22">
        <v>1</v>
      </c>
      <c r="J35" s="22">
        <v>1</v>
      </c>
      <c r="K35" s="22">
        <v>1</v>
      </c>
      <c r="L35" s="9">
        <f t="shared" si="0"/>
        <v>4</v>
      </c>
      <c r="M35" s="33" t="s">
        <v>108</v>
      </c>
      <c r="N35" s="6"/>
      <c r="O35" s="10" t="str">
        <f t="shared" si="1"/>
        <v>--</v>
      </c>
      <c r="P35" s="9" t="str">
        <f t="shared" si="2"/>
        <v xml:space="preserve"> </v>
      </c>
      <c r="Q35" s="6"/>
      <c r="R35" s="6"/>
      <c r="S35" s="10" t="str">
        <f t="shared" si="3"/>
        <v>--</v>
      </c>
      <c r="T35" s="9" t="str">
        <f t="shared" si="4"/>
        <v xml:space="preserve"> </v>
      </c>
      <c r="U35" s="6"/>
      <c r="V35" s="6"/>
      <c r="W35" s="10" t="str">
        <f t="shared" si="5"/>
        <v>--</v>
      </c>
      <c r="X35" s="9" t="str">
        <f t="shared" si="6"/>
        <v xml:space="preserve"> </v>
      </c>
      <c r="Y35" s="6"/>
      <c r="Z35" s="6"/>
      <c r="AA35" s="10" t="str">
        <f t="shared" si="7"/>
        <v>--</v>
      </c>
      <c r="AB35" s="6"/>
      <c r="AC35" s="11">
        <f t="shared" si="8"/>
        <v>0</v>
      </c>
      <c r="AD35" s="12" t="str">
        <f t="shared" si="9"/>
        <v xml:space="preserve"> </v>
      </c>
      <c r="AE35" s="7" t="str">
        <f t="shared" si="10"/>
        <v xml:space="preserve"> </v>
      </c>
    </row>
    <row r="36" spans="1:31" ht="68.25" customHeight="1" x14ac:dyDescent="0.25">
      <c r="A36" s="65"/>
      <c r="B36" s="14" t="s">
        <v>66</v>
      </c>
      <c r="C36" s="14" t="s">
        <v>67</v>
      </c>
      <c r="D36" s="14" t="s">
        <v>68</v>
      </c>
      <c r="E36" s="26">
        <v>1</v>
      </c>
      <c r="F36" s="17">
        <v>46052</v>
      </c>
      <c r="G36" s="16">
        <v>46387</v>
      </c>
      <c r="H36" s="22"/>
      <c r="I36" s="22"/>
      <c r="J36" s="22"/>
      <c r="K36" s="22">
        <v>1</v>
      </c>
      <c r="L36" s="9">
        <f t="shared" si="0"/>
        <v>1</v>
      </c>
      <c r="M36" s="36" t="s">
        <v>107</v>
      </c>
      <c r="N36" s="6"/>
      <c r="O36" s="10"/>
      <c r="P36" s="9"/>
      <c r="Q36" s="6"/>
      <c r="R36" s="6"/>
      <c r="S36" s="10"/>
      <c r="T36" s="9"/>
      <c r="U36" s="6"/>
      <c r="V36" s="6"/>
      <c r="W36" s="10"/>
      <c r="X36" s="9"/>
      <c r="Y36" s="6"/>
      <c r="Z36" s="6"/>
      <c r="AA36" s="10"/>
      <c r="AB36" s="6"/>
      <c r="AC36" s="11"/>
      <c r="AD36" s="12"/>
      <c r="AE36" s="7"/>
    </row>
    <row r="37" spans="1:31" ht="142.5" customHeight="1" x14ac:dyDescent="0.25">
      <c r="A37" s="65"/>
      <c r="B37" s="41" t="s">
        <v>136</v>
      </c>
      <c r="C37" s="14" t="s">
        <v>120</v>
      </c>
      <c r="D37" s="31" t="s">
        <v>128</v>
      </c>
      <c r="E37" s="22">
        <v>3</v>
      </c>
      <c r="F37" s="17">
        <v>46113</v>
      </c>
      <c r="G37" s="18">
        <v>46386</v>
      </c>
      <c r="H37" s="22"/>
      <c r="I37" s="22">
        <v>1</v>
      </c>
      <c r="J37" s="22">
        <v>1</v>
      </c>
      <c r="K37" s="22">
        <v>1</v>
      </c>
      <c r="L37" s="9">
        <f t="shared" si="0"/>
        <v>3</v>
      </c>
      <c r="M37" s="38" t="s">
        <v>98</v>
      </c>
      <c r="N37" s="6"/>
      <c r="O37" s="10" t="str">
        <f t="shared" si="1"/>
        <v xml:space="preserve"> </v>
      </c>
      <c r="P37" s="9" t="str">
        <f t="shared" si="2"/>
        <v xml:space="preserve"> </v>
      </c>
      <c r="Q37" s="6"/>
      <c r="R37" s="6"/>
      <c r="S37" s="10" t="str">
        <f t="shared" si="3"/>
        <v>--</v>
      </c>
      <c r="T37" s="9" t="str">
        <f t="shared" si="4"/>
        <v xml:space="preserve"> </v>
      </c>
      <c r="U37" s="6"/>
      <c r="V37" s="6"/>
      <c r="W37" s="10" t="str">
        <f t="shared" si="5"/>
        <v>--</v>
      </c>
      <c r="X37" s="9" t="str">
        <f t="shared" si="6"/>
        <v xml:space="preserve"> </v>
      </c>
      <c r="Y37" s="6"/>
      <c r="Z37" s="6"/>
      <c r="AA37" s="10" t="str">
        <f t="shared" si="7"/>
        <v>--</v>
      </c>
      <c r="AB37" s="6"/>
      <c r="AC37" s="11">
        <f t="shared" si="8"/>
        <v>0</v>
      </c>
      <c r="AD37" s="12" t="str">
        <f t="shared" si="9"/>
        <v xml:space="preserve"> </v>
      </c>
      <c r="AE37" s="7" t="str">
        <f t="shared" si="10"/>
        <v xml:space="preserve"> </v>
      </c>
    </row>
    <row r="38" spans="1:31" ht="69" customHeight="1" x14ac:dyDescent="0.25">
      <c r="A38" s="65"/>
      <c r="B38" s="30" t="s">
        <v>73</v>
      </c>
      <c r="C38" s="14" t="s">
        <v>79</v>
      </c>
      <c r="D38" s="14" t="s">
        <v>76</v>
      </c>
      <c r="E38" s="22">
        <v>1</v>
      </c>
      <c r="F38" s="18">
        <v>46113</v>
      </c>
      <c r="G38" s="18">
        <v>46295</v>
      </c>
      <c r="H38" s="22"/>
      <c r="I38" s="22"/>
      <c r="J38" s="22">
        <v>1</v>
      </c>
      <c r="K38" s="22"/>
      <c r="L38" s="9">
        <f t="shared" si="0"/>
        <v>1</v>
      </c>
      <c r="M38" s="38" t="s">
        <v>98</v>
      </c>
      <c r="N38" s="6"/>
      <c r="O38" s="10" t="str">
        <f t="shared" si="1"/>
        <v xml:space="preserve"> </v>
      </c>
      <c r="P38" s="9" t="str">
        <f t="shared" si="2"/>
        <v xml:space="preserve"> </v>
      </c>
      <c r="Q38" s="6"/>
      <c r="R38" s="6"/>
      <c r="S38" s="10" t="str">
        <f t="shared" si="3"/>
        <v xml:space="preserve"> </v>
      </c>
      <c r="T38" s="9" t="str">
        <f t="shared" si="4"/>
        <v xml:space="preserve"> </v>
      </c>
      <c r="U38" s="6"/>
      <c r="V38" s="6"/>
      <c r="W38" s="10" t="str">
        <f t="shared" si="5"/>
        <v>--</v>
      </c>
      <c r="X38" s="9" t="str">
        <f t="shared" si="6"/>
        <v xml:space="preserve"> </v>
      </c>
      <c r="Y38" s="6"/>
      <c r="Z38" s="6"/>
      <c r="AA38" s="10" t="str">
        <f t="shared" si="7"/>
        <v xml:space="preserve"> </v>
      </c>
      <c r="AB38" s="6"/>
      <c r="AC38" s="11">
        <f t="shared" si="8"/>
        <v>0</v>
      </c>
      <c r="AD38" s="12" t="str">
        <f t="shared" si="9"/>
        <v xml:space="preserve"> </v>
      </c>
      <c r="AE38" s="7" t="str">
        <f t="shared" si="10"/>
        <v xml:space="preserve"> </v>
      </c>
    </row>
    <row r="39" spans="1:31" ht="56.25" customHeight="1" x14ac:dyDescent="0.25">
      <c r="A39" s="65"/>
      <c r="B39" s="14" t="s">
        <v>74</v>
      </c>
      <c r="C39" s="14" t="s">
        <v>80</v>
      </c>
      <c r="D39" s="14" t="s">
        <v>77</v>
      </c>
      <c r="E39" s="22">
        <v>1</v>
      </c>
      <c r="F39" s="17">
        <v>46113</v>
      </c>
      <c r="G39" s="18">
        <v>46386</v>
      </c>
      <c r="H39" s="22"/>
      <c r="I39" s="22"/>
      <c r="J39" s="22"/>
      <c r="K39" s="22">
        <v>1</v>
      </c>
      <c r="L39" s="9">
        <f t="shared" si="0"/>
        <v>1</v>
      </c>
      <c r="M39" s="38" t="s">
        <v>98</v>
      </c>
      <c r="N39" s="6"/>
      <c r="O39" s="10" t="str">
        <f t="shared" si="1"/>
        <v xml:space="preserve"> </v>
      </c>
      <c r="P39" s="9" t="str">
        <f t="shared" si="2"/>
        <v xml:space="preserve"> </v>
      </c>
      <c r="Q39" s="6"/>
      <c r="R39" s="6"/>
      <c r="S39" s="10" t="str">
        <f t="shared" si="3"/>
        <v xml:space="preserve"> </v>
      </c>
      <c r="T39" s="9" t="str">
        <f t="shared" si="4"/>
        <v xml:space="preserve"> </v>
      </c>
      <c r="U39" s="6"/>
      <c r="V39" s="6"/>
      <c r="W39" s="10" t="str">
        <f t="shared" si="5"/>
        <v xml:space="preserve"> </v>
      </c>
      <c r="X39" s="9" t="str">
        <f t="shared" si="6"/>
        <v xml:space="preserve"> </v>
      </c>
      <c r="Y39" s="6"/>
      <c r="Z39" s="6"/>
      <c r="AA39" s="10" t="str">
        <f t="shared" si="7"/>
        <v>--</v>
      </c>
      <c r="AB39" s="6"/>
      <c r="AC39" s="11">
        <f t="shared" si="8"/>
        <v>0</v>
      </c>
      <c r="AD39" s="12" t="str">
        <f t="shared" si="9"/>
        <v xml:space="preserve"> </v>
      </c>
      <c r="AE39" s="7" t="str">
        <f t="shared" si="10"/>
        <v xml:space="preserve"> </v>
      </c>
    </row>
    <row r="40" spans="1:31" ht="50.25" customHeight="1" x14ac:dyDescent="0.25">
      <c r="A40" s="66"/>
      <c r="B40" s="14" t="s">
        <v>75</v>
      </c>
      <c r="C40" s="14" t="s">
        <v>81</v>
      </c>
      <c r="D40" s="14" t="s">
        <v>78</v>
      </c>
      <c r="E40" s="22">
        <v>1</v>
      </c>
      <c r="F40" s="18">
        <v>46142</v>
      </c>
      <c r="G40" s="18">
        <v>46203</v>
      </c>
      <c r="H40" s="22"/>
      <c r="J40" s="22">
        <v>1</v>
      </c>
      <c r="K40" s="22"/>
      <c r="L40" s="9">
        <f t="shared" si="0"/>
        <v>1</v>
      </c>
      <c r="M40" s="38" t="s">
        <v>98</v>
      </c>
      <c r="N40" s="6"/>
      <c r="O40" s="10" t="str">
        <f t="shared" si="1"/>
        <v xml:space="preserve"> </v>
      </c>
      <c r="P40" s="9" t="str">
        <f t="shared" si="2"/>
        <v xml:space="preserve"> </v>
      </c>
      <c r="Q40" s="6"/>
      <c r="R40" s="6"/>
      <c r="S40" s="10" t="str">
        <f>IF(J40&gt;0,(IF((R40)&gt;0,(R40/J40),"--"))," ")</f>
        <v>--</v>
      </c>
      <c r="T40" s="9" t="str">
        <f t="shared" si="4"/>
        <v xml:space="preserve"> </v>
      </c>
      <c r="U40" s="6"/>
      <c r="V40" s="6"/>
      <c r="W40" s="10" t="e">
        <f>IF(#REF!&gt;0,(IF((V40)&gt;0,(V40/#REF!),"--"))," ")</f>
        <v>#REF!</v>
      </c>
      <c r="X40" s="9" t="str">
        <f t="shared" si="6"/>
        <v xml:space="preserve"> </v>
      </c>
      <c r="Y40" s="6"/>
      <c r="Z40" s="6"/>
      <c r="AA40" s="10" t="str">
        <f t="shared" si="7"/>
        <v xml:space="preserve"> </v>
      </c>
      <c r="AB40" s="6"/>
      <c r="AC40" s="11">
        <f t="shared" si="8"/>
        <v>0</v>
      </c>
      <c r="AD40" s="12" t="str">
        <f t="shared" si="9"/>
        <v xml:space="preserve"> </v>
      </c>
      <c r="AE40" s="7" t="str">
        <f t="shared" si="10"/>
        <v xml:space="preserve"> </v>
      </c>
    </row>
    <row r="41" spans="1:31" x14ac:dyDescent="0.25">
      <c r="A41" s="24"/>
      <c r="B41" s="20"/>
      <c r="C41" s="20"/>
      <c r="D41" s="20"/>
      <c r="E41" s="22"/>
      <c r="F41" s="23" t="s">
        <v>35</v>
      </c>
      <c r="G41" s="23" t="s">
        <v>35</v>
      </c>
      <c r="H41" s="22"/>
      <c r="I41" s="22"/>
      <c r="J41" s="22"/>
      <c r="K41" s="22"/>
      <c r="L41" s="9" t="str">
        <f t="shared" si="0"/>
        <v>--</v>
      </c>
      <c r="M41" s="39"/>
      <c r="N41" s="6"/>
      <c r="O41" s="10" t="str">
        <f t="shared" si="1"/>
        <v xml:space="preserve"> </v>
      </c>
      <c r="P41" s="9" t="str">
        <f t="shared" si="2"/>
        <v xml:space="preserve"> </v>
      </c>
      <c r="Q41" s="6"/>
      <c r="R41" s="6"/>
      <c r="S41" s="10" t="str">
        <f t="shared" si="3"/>
        <v xml:space="preserve"> </v>
      </c>
      <c r="T41" s="9" t="str">
        <f t="shared" si="4"/>
        <v xml:space="preserve"> </v>
      </c>
      <c r="U41" s="6"/>
      <c r="V41" s="6"/>
      <c r="W41" s="10" t="str">
        <f t="shared" si="5"/>
        <v xml:space="preserve"> </v>
      </c>
      <c r="X41" s="9" t="str">
        <f t="shared" si="6"/>
        <v xml:space="preserve"> </v>
      </c>
      <c r="Y41" s="6"/>
      <c r="Z41" s="6"/>
      <c r="AA41" s="10" t="str">
        <f t="shared" si="7"/>
        <v xml:space="preserve"> </v>
      </c>
      <c r="AB41" s="6"/>
      <c r="AC41" s="11">
        <f t="shared" si="8"/>
        <v>0</v>
      </c>
      <c r="AD41" s="12" t="str">
        <f t="shared" si="9"/>
        <v xml:space="preserve"> </v>
      </c>
      <c r="AE41" s="7" t="str">
        <f t="shared" si="10"/>
        <v xml:space="preserve"> </v>
      </c>
    </row>
    <row r="42" spans="1:31" x14ac:dyDescent="0.25">
      <c r="A42" s="24"/>
      <c r="B42" s="20"/>
      <c r="D42" s="20"/>
      <c r="E42" s="22"/>
      <c r="F42" s="23" t="s">
        <v>35</v>
      </c>
      <c r="G42" s="23" t="s">
        <v>35</v>
      </c>
      <c r="H42" s="22"/>
      <c r="I42" s="22"/>
      <c r="J42" s="22"/>
      <c r="K42" s="22"/>
      <c r="L42" s="9" t="str">
        <f t="shared" si="0"/>
        <v>--</v>
      </c>
      <c r="M42" s="39"/>
      <c r="N42" s="6"/>
      <c r="O42" s="10" t="str">
        <f t="shared" si="1"/>
        <v xml:space="preserve"> </v>
      </c>
      <c r="P42" s="9" t="str">
        <f t="shared" si="2"/>
        <v xml:space="preserve"> </v>
      </c>
      <c r="Q42" s="6"/>
      <c r="R42" s="6"/>
      <c r="S42" s="10" t="str">
        <f t="shared" si="3"/>
        <v xml:space="preserve"> </v>
      </c>
      <c r="T42" s="9" t="str">
        <f t="shared" si="4"/>
        <v xml:space="preserve"> </v>
      </c>
      <c r="U42" s="6"/>
      <c r="V42" s="6"/>
      <c r="W42" s="10" t="str">
        <f t="shared" si="5"/>
        <v xml:space="preserve"> </v>
      </c>
      <c r="X42" s="9" t="str">
        <f t="shared" si="6"/>
        <v xml:space="preserve"> </v>
      </c>
      <c r="Y42" s="6"/>
      <c r="Z42" s="6"/>
      <c r="AA42" s="10" t="str">
        <f t="shared" si="7"/>
        <v xml:space="preserve"> </v>
      </c>
      <c r="AB42" s="6"/>
      <c r="AC42" s="11">
        <f t="shared" si="8"/>
        <v>0</v>
      </c>
      <c r="AD42" s="12" t="str">
        <f t="shared" si="9"/>
        <v xml:space="preserve"> </v>
      </c>
      <c r="AE42" s="7" t="str">
        <f t="shared" si="10"/>
        <v xml:space="preserve"> </v>
      </c>
    </row>
    <row r="43" spans="1:31" x14ac:dyDescent="0.25">
      <c r="A43" s="24"/>
      <c r="B43" s="19"/>
      <c r="C43" s="19"/>
      <c r="D43" s="19"/>
      <c r="E43" s="22"/>
      <c r="F43" s="23" t="s">
        <v>35</v>
      </c>
      <c r="G43" s="23" t="s">
        <v>35</v>
      </c>
      <c r="H43" s="22"/>
      <c r="I43" s="22"/>
      <c r="J43" s="22"/>
      <c r="K43" s="22"/>
      <c r="L43" s="9" t="str">
        <f t="shared" si="0"/>
        <v>--</v>
      </c>
      <c r="M43" s="39"/>
      <c r="N43" s="6"/>
      <c r="O43" s="10" t="str">
        <f t="shared" si="1"/>
        <v xml:space="preserve"> </v>
      </c>
      <c r="P43" s="9" t="str">
        <f t="shared" si="2"/>
        <v xml:space="preserve"> </v>
      </c>
      <c r="Q43" s="6"/>
      <c r="R43" s="6"/>
      <c r="S43" s="10" t="str">
        <f t="shared" si="3"/>
        <v xml:space="preserve"> </v>
      </c>
      <c r="T43" s="9" t="str">
        <f t="shared" si="4"/>
        <v xml:space="preserve"> </v>
      </c>
      <c r="U43" s="6"/>
      <c r="V43" s="6"/>
      <c r="W43" s="10" t="str">
        <f t="shared" si="5"/>
        <v xml:space="preserve"> </v>
      </c>
      <c r="X43" s="9" t="str">
        <f t="shared" si="6"/>
        <v xml:space="preserve"> </v>
      </c>
      <c r="Y43" s="6"/>
      <c r="Z43" s="6"/>
      <c r="AA43" s="10" t="str">
        <f t="shared" si="7"/>
        <v xml:space="preserve"> </v>
      </c>
      <c r="AB43" s="6"/>
      <c r="AC43" s="11">
        <f t="shared" si="8"/>
        <v>0</v>
      </c>
      <c r="AD43" s="12" t="str">
        <f t="shared" si="9"/>
        <v xml:space="preserve"> </v>
      </c>
      <c r="AE43" s="7" t="str">
        <f t="shared" si="10"/>
        <v xml:space="preserve"> </v>
      </c>
    </row>
    <row r="44" spans="1:31" x14ac:dyDescent="0.25">
      <c r="A44" s="24"/>
      <c r="B44" s="19"/>
      <c r="C44" s="19"/>
      <c r="D44" s="14"/>
      <c r="E44" s="22"/>
      <c r="F44" s="23" t="s">
        <v>35</v>
      </c>
      <c r="G44" s="23" t="s">
        <v>35</v>
      </c>
      <c r="H44" s="22"/>
      <c r="I44" s="22"/>
      <c r="J44" s="22"/>
      <c r="K44" s="22"/>
      <c r="L44" s="9" t="str">
        <f t="shared" si="0"/>
        <v>--</v>
      </c>
      <c r="M44" s="39"/>
      <c r="N44" s="6"/>
      <c r="O44" s="10" t="str">
        <f t="shared" si="1"/>
        <v xml:space="preserve"> </v>
      </c>
      <c r="P44" s="9" t="str">
        <f t="shared" si="2"/>
        <v xml:space="preserve"> </v>
      </c>
      <c r="Q44" s="6"/>
      <c r="R44" s="6"/>
      <c r="S44" s="10" t="str">
        <f t="shared" si="3"/>
        <v xml:space="preserve"> </v>
      </c>
      <c r="T44" s="9" t="str">
        <f t="shared" si="4"/>
        <v xml:space="preserve"> </v>
      </c>
      <c r="U44" s="6"/>
      <c r="V44" s="6"/>
      <c r="W44" s="10" t="str">
        <f t="shared" si="5"/>
        <v xml:space="preserve"> </v>
      </c>
      <c r="X44" s="9" t="str">
        <f t="shared" si="6"/>
        <v xml:space="preserve"> </v>
      </c>
      <c r="Y44" s="6"/>
      <c r="Z44" s="6"/>
      <c r="AA44" s="10" t="str">
        <f t="shared" si="7"/>
        <v xml:space="preserve"> </v>
      </c>
      <c r="AB44" s="6"/>
      <c r="AC44" s="11">
        <f t="shared" si="8"/>
        <v>0</v>
      </c>
      <c r="AD44" s="12" t="str">
        <f t="shared" si="9"/>
        <v xml:space="preserve"> </v>
      </c>
      <c r="AE44" s="7" t="str">
        <f t="shared" si="10"/>
        <v xml:space="preserve"> </v>
      </c>
    </row>
    <row r="45" spans="1:31" x14ac:dyDescent="0.25">
      <c r="A45" s="24"/>
      <c r="B45" s="19"/>
      <c r="C45" s="19"/>
      <c r="D45" s="19"/>
      <c r="E45" s="22"/>
      <c r="F45" s="23" t="s">
        <v>35</v>
      </c>
      <c r="G45" s="23" t="s">
        <v>35</v>
      </c>
      <c r="H45" s="22"/>
      <c r="I45" s="22"/>
      <c r="J45" s="22"/>
      <c r="K45" s="22"/>
      <c r="L45" s="9" t="str">
        <f t="shared" si="0"/>
        <v>--</v>
      </c>
      <c r="M45" s="39"/>
      <c r="N45" s="6"/>
      <c r="O45" s="10" t="str">
        <f t="shared" si="1"/>
        <v xml:space="preserve"> </v>
      </c>
      <c r="P45" s="9" t="str">
        <f t="shared" si="2"/>
        <v xml:space="preserve"> </v>
      </c>
      <c r="Q45" s="6"/>
      <c r="R45" s="6"/>
      <c r="S45" s="10" t="str">
        <f t="shared" si="3"/>
        <v xml:space="preserve"> </v>
      </c>
      <c r="T45" s="9" t="str">
        <f t="shared" si="4"/>
        <v xml:space="preserve"> </v>
      </c>
      <c r="U45" s="6"/>
      <c r="V45" s="6"/>
      <c r="W45" s="10" t="str">
        <f t="shared" si="5"/>
        <v xml:space="preserve"> </v>
      </c>
      <c r="X45" s="9" t="str">
        <f t="shared" si="6"/>
        <v xml:space="preserve"> </v>
      </c>
      <c r="Y45" s="6"/>
      <c r="Z45" s="6"/>
      <c r="AA45" s="10" t="str">
        <f t="shared" si="7"/>
        <v xml:space="preserve"> </v>
      </c>
      <c r="AB45" s="6"/>
      <c r="AC45" s="11">
        <f t="shared" si="8"/>
        <v>0</v>
      </c>
      <c r="AD45" s="12" t="str">
        <f t="shared" si="9"/>
        <v xml:space="preserve"> </v>
      </c>
      <c r="AE45" s="7" t="str">
        <f t="shared" si="10"/>
        <v xml:space="preserve"> </v>
      </c>
    </row>
    <row r="46" spans="1:31" x14ac:dyDescent="0.25">
      <c r="A46" s="24"/>
      <c r="B46" s="19"/>
      <c r="C46" s="19"/>
      <c r="D46" s="19"/>
      <c r="E46" s="22"/>
      <c r="F46" s="23" t="s">
        <v>35</v>
      </c>
      <c r="G46" s="23" t="s">
        <v>35</v>
      </c>
      <c r="H46" s="22"/>
      <c r="I46" s="22"/>
      <c r="J46" s="22"/>
      <c r="K46" s="22"/>
      <c r="L46" s="9" t="str">
        <f t="shared" si="0"/>
        <v>--</v>
      </c>
      <c r="M46" s="39"/>
      <c r="N46" s="6"/>
      <c r="O46" s="10" t="str">
        <f t="shared" si="1"/>
        <v xml:space="preserve"> </v>
      </c>
      <c r="P46" s="9" t="str">
        <f t="shared" si="2"/>
        <v xml:space="preserve"> </v>
      </c>
      <c r="Q46" s="6"/>
      <c r="R46" s="6"/>
      <c r="S46" s="10" t="str">
        <f t="shared" si="3"/>
        <v xml:space="preserve"> </v>
      </c>
      <c r="T46" s="9" t="str">
        <f t="shared" si="4"/>
        <v xml:space="preserve"> </v>
      </c>
      <c r="U46" s="6"/>
      <c r="V46" s="6"/>
      <c r="W46" s="10" t="str">
        <f t="shared" si="5"/>
        <v xml:space="preserve"> </v>
      </c>
      <c r="X46" s="9" t="str">
        <f t="shared" si="6"/>
        <v xml:space="preserve"> </v>
      </c>
      <c r="Y46" s="6"/>
      <c r="Z46" s="6"/>
      <c r="AA46" s="10" t="str">
        <f t="shared" si="7"/>
        <v xml:space="preserve"> </v>
      </c>
      <c r="AB46" s="6"/>
      <c r="AC46" s="11">
        <f t="shared" si="8"/>
        <v>0</v>
      </c>
      <c r="AD46" s="12" t="str">
        <f t="shared" si="9"/>
        <v xml:space="preserve"> </v>
      </c>
      <c r="AE46" s="7" t="str">
        <f t="shared" si="10"/>
        <v xml:space="preserve"> </v>
      </c>
    </row>
    <row r="47" spans="1:31" x14ac:dyDescent="0.25">
      <c r="A47" s="24"/>
      <c r="B47" s="19"/>
      <c r="C47" s="19"/>
      <c r="D47" s="19"/>
      <c r="E47" s="22"/>
      <c r="F47" s="23" t="s">
        <v>35</v>
      </c>
      <c r="G47" s="23" t="s">
        <v>35</v>
      </c>
      <c r="H47" s="22"/>
      <c r="I47" s="22"/>
      <c r="J47" s="22"/>
      <c r="K47" s="22"/>
      <c r="L47" s="9" t="str">
        <f t="shared" si="0"/>
        <v>--</v>
      </c>
      <c r="M47" s="39"/>
      <c r="N47" s="6"/>
      <c r="O47" s="10" t="str">
        <f t="shared" si="1"/>
        <v xml:space="preserve"> </v>
      </c>
      <c r="P47" s="9" t="str">
        <f t="shared" si="2"/>
        <v xml:space="preserve"> </v>
      </c>
      <c r="Q47" s="6"/>
      <c r="R47" s="6"/>
      <c r="S47" s="10" t="str">
        <f t="shared" si="3"/>
        <v xml:space="preserve"> </v>
      </c>
      <c r="T47" s="9" t="str">
        <f t="shared" si="4"/>
        <v xml:space="preserve"> </v>
      </c>
      <c r="U47" s="6"/>
      <c r="V47" s="6"/>
      <c r="W47" s="10" t="str">
        <f t="shared" si="5"/>
        <v xml:space="preserve"> </v>
      </c>
      <c r="X47" s="9" t="str">
        <f t="shared" si="6"/>
        <v xml:space="preserve"> </v>
      </c>
      <c r="Y47" s="6"/>
      <c r="Z47" s="6"/>
      <c r="AA47" s="10" t="str">
        <f t="shared" si="7"/>
        <v xml:space="preserve"> </v>
      </c>
      <c r="AB47" s="6"/>
      <c r="AC47" s="11">
        <f t="shared" si="8"/>
        <v>0</v>
      </c>
      <c r="AD47" s="12" t="str">
        <f t="shared" si="9"/>
        <v xml:space="preserve"> </v>
      </c>
      <c r="AE47" s="7" t="str">
        <f t="shared" si="10"/>
        <v xml:space="preserve"> </v>
      </c>
    </row>
    <row r="48" spans="1:31" x14ac:dyDescent="0.25">
      <c r="A48" s="24"/>
      <c r="B48" s="19"/>
      <c r="C48" s="19"/>
      <c r="D48" s="19"/>
      <c r="E48" s="22"/>
      <c r="F48" s="23" t="s">
        <v>35</v>
      </c>
      <c r="G48" s="23" t="s">
        <v>35</v>
      </c>
      <c r="H48" s="22"/>
      <c r="I48" s="22"/>
      <c r="J48" s="22"/>
      <c r="K48" s="22"/>
      <c r="L48" s="9" t="str">
        <f t="shared" ref="L48:L52" si="43">IF(SUM(H48:K48)&gt;0,SUM(H48:K48),"--")</f>
        <v>--</v>
      </c>
      <c r="M48" s="39"/>
      <c r="N48" s="6"/>
      <c r="O48" s="10" t="str">
        <f t="shared" si="1"/>
        <v xml:space="preserve"> </v>
      </c>
      <c r="P48" s="9" t="str">
        <f t="shared" si="2"/>
        <v xml:space="preserve"> </v>
      </c>
      <c r="Q48" s="6"/>
      <c r="R48" s="6"/>
      <c r="S48" s="10" t="str">
        <f t="shared" si="3"/>
        <v xml:space="preserve"> </v>
      </c>
      <c r="T48" s="9" t="str">
        <f t="shared" si="4"/>
        <v xml:space="preserve"> </v>
      </c>
      <c r="U48" s="6"/>
      <c r="V48" s="6"/>
      <c r="W48" s="10" t="str">
        <f t="shared" si="5"/>
        <v xml:space="preserve"> </v>
      </c>
      <c r="X48" s="9" t="str">
        <f t="shared" si="6"/>
        <v xml:space="preserve"> </v>
      </c>
      <c r="Y48" s="6"/>
      <c r="Z48" s="6"/>
      <c r="AA48" s="10" t="str">
        <f t="shared" si="7"/>
        <v xml:space="preserve"> </v>
      </c>
      <c r="AB48" s="6"/>
      <c r="AC48" s="11">
        <f t="shared" si="8"/>
        <v>0</v>
      </c>
      <c r="AD48" s="12" t="str">
        <f t="shared" si="9"/>
        <v xml:space="preserve"> </v>
      </c>
      <c r="AE48" s="7" t="str">
        <f t="shared" si="10"/>
        <v xml:space="preserve"> </v>
      </c>
    </row>
    <row r="49" spans="1:31" x14ac:dyDescent="0.25">
      <c r="A49" s="24"/>
      <c r="B49" s="19"/>
      <c r="C49" s="19"/>
      <c r="D49" s="19"/>
      <c r="E49" s="22"/>
      <c r="F49" s="23" t="s">
        <v>35</v>
      </c>
      <c r="G49" s="23" t="s">
        <v>35</v>
      </c>
      <c r="H49" s="22"/>
      <c r="I49" s="22"/>
      <c r="J49" s="22"/>
      <c r="K49" s="22"/>
      <c r="L49" s="9" t="str">
        <f t="shared" si="43"/>
        <v>--</v>
      </c>
      <c r="M49" s="39"/>
      <c r="N49" s="6"/>
      <c r="O49" s="10" t="str">
        <f t="shared" si="1"/>
        <v xml:space="preserve"> </v>
      </c>
      <c r="P49" s="9" t="str">
        <f t="shared" si="2"/>
        <v xml:space="preserve"> </v>
      </c>
      <c r="Q49" s="6"/>
      <c r="R49" s="6"/>
      <c r="S49" s="10" t="str">
        <f t="shared" si="3"/>
        <v xml:space="preserve"> </v>
      </c>
      <c r="T49" s="9" t="str">
        <f t="shared" si="4"/>
        <v xml:space="preserve"> </v>
      </c>
      <c r="U49" s="6"/>
      <c r="V49" s="6"/>
      <c r="W49" s="10" t="str">
        <f t="shared" si="5"/>
        <v xml:space="preserve"> </v>
      </c>
      <c r="X49" s="9" t="str">
        <f t="shared" si="6"/>
        <v xml:space="preserve"> </v>
      </c>
      <c r="Y49" s="6"/>
      <c r="Z49" s="6"/>
      <c r="AA49" s="10" t="str">
        <f t="shared" si="7"/>
        <v xml:space="preserve"> </v>
      </c>
      <c r="AB49" s="6"/>
      <c r="AC49" s="11">
        <f t="shared" si="8"/>
        <v>0</v>
      </c>
      <c r="AD49" s="12" t="str">
        <f t="shared" si="9"/>
        <v xml:space="preserve"> </v>
      </c>
      <c r="AE49" s="7" t="str">
        <f t="shared" si="10"/>
        <v xml:space="preserve"> </v>
      </c>
    </row>
    <row r="50" spans="1:31" x14ac:dyDescent="0.25">
      <c r="A50" s="24"/>
      <c r="B50" s="19"/>
      <c r="C50" s="19"/>
      <c r="D50" s="19"/>
      <c r="E50" s="22"/>
      <c r="F50" s="23" t="s">
        <v>35</v>
      </c>
      <c r="G50" s="23" t="s">
        <v>35</v>
      </c>
      <c r="H50" s="22"/>
      <c r="I50" s="22"/>
      <c r="J50" s="22"/>
      <c r="K50" s="22"/>
      <c r="L50" s="9" t="str">
        <f t="shared" si="43"/>
        <v>--</v>
      </c>
      <c r="M50" s="39"/>
      <c r="N50" s="6"/>
      <c r="O50" s="10" t="str">
        <f t="shared" si="1"/>
        <v xml:space="preserve"> </v>
      </c>
      <c r="P50" s="9" t="str">
        <f t="shared" si="2"/>
        <v xml:space="preserve"> </v>
      </c>
      <c r="Q50" s="6"/>
      <c r="R50" s="6"/>
      <c r="S50" s="10" t="str">
        <f t="shared" si="3"/>
        <v xml:space="preserve"> </v>
      </c>
      <c r="T50" s="9" t="str">
        <f t="shared" si="4"/>
        <v xml:space="preserve"> </v>
      </c>
      <c r="U50" s="6"/>
      <c r="V50" s="6"/>
      <c r="W50" s="10" t="str">
        <f t="shared" si="5"/>
        <v xml:space="preserve"> </v>
      </c>
      <c r="X50" s="9" t="str">
        <f t="shared" si="6"/>
        <v xml:space="preserve"> </v>
      </c>
      <c r="Y50" s="6"/>
      <c r="Z50" s="6"/>
      <c r="AA50" s="10" t="str">
        <f t="shared" si="7"/>
        <v xml:space="preserve"> </v>
      </c>
      <c r="AB50" s="6"/>
      <c r="AC50" s="11">
        <f t="shared" si="8"/>
        <v>0</v>
      </c>
      <c r="AD50" s="12" t="str">
        <f t="shared" si="9"/>
        <v xml:space="preserve"> </v>
      </c>
      <c r="AE50" s="7" t="str">
        <f t="shared" si="10"/>
        <v xml:space="preserve"> </v>
      </c>
    </row>
    <row r="51" spans="1:31" x14ac:dyDescent="0.25">
      <c r="A51" s="24"/>
      <c r="B51" s="19"/>
      <c r="C51" s="19"/>
      <c r="D51" s="19"/>
      <c r="E51" s="22"/>
      <c r="F51" s="23" t="s">
        <v>35</v>
      </c>
      <c r="G51" s="23" t="s">
        <v>35</v>
      </c>
      <c r="H51" s="22"/>
      <c r="I51" s="22"/>
      <c r="J51" s="22"/>
      <c r="K51" s="22"/>
      <c r="L51" s="9" t="str">
        <f t="shared" si="43"/>
        <v>--</v>
      </c>
      <c r="M51" s="39"/>
      <c r="N51" s="6"/>
      <c r="O51" s="10" t="str">
        <f t="shared" si="1"/>
        <v xml:space="preserve"> </v>
      </c>
      <c r="P51" s="9" t="str">
        <f t="shared" si="2"/>
        <v xml:space="preserve"> </v>
      </c>
      <c r="Q51" s="6"/>
      <c r="R51" s="6"/>
      <c r="S51" s="10" t="str">
        <f t="shared" si="3"/>
        <v xml:space="preserve"> </v>
      </c>
      <c r="T51" s="9" t="str">
        <f t="shared" si="4"/>
        <v xml:space="preserve"> </v>
      </c>
      <c r="U51" s="6"/>
      <c r="V51" s="6"/>
      <c r="W51" s="10" t="str">
        <f t="shared" si="5"/>
        <v xml:space="preserve"> </v>
      </c>
      <c r="X51" s="9" t="str">
        <f t="shared" si="6"/>
        <v xml:space="preserve"> </v>
      </c>
      <c r="Y51" s="6"/>
      <c r="Z51" s="6"/>
      <c r="AA51" s="10" t="str">
        <f t="shared" si="7"/>
        <v xml:space="preserve"> </v>
      </c>
      <c r="AB51" s="6"/>
      <c r="AC51" s="11">
        <f t="shared" si="8"/>
        <v>0</v>
      </c>
      <c r="AD51" s="12" t="str">
        <f t="shared" si="9"/>
        <v xml:space="preserve"> </v>
      </c>
      <c r="AE51" s="7" t="str">
        <f t="shared" si="10"/>
        <v xml:space="preserve"> </v>
      </c>
    </row>
    <row r="52" spans="1:31" x14ac:dyDescent="0.25">
      <c r="A52" s="24"/>
      <c r="B52" s="19"/>
      <c r="C52" s="19"/>
      <c r="D52" s="19"/>
      <c r="E52" s="22"/>
      <c r="F52" s="23" t="s">
        <v>35</v>
      </c>
      <c r="G52" s="23" t="s">
        <v>35</v>
      </c>
      <c r="H52" s="22"/>
      <c r="I52" s="22"/>
      <c r="J52" s="22"/>
      <c r="K52" s="22"/>
      <c r="L52" s="9" t="str">
        <f t="shared" si="43"/>
        <v>--</v>
      </c>
      <c r="M52" s="39"/>
      <c r="N52" s="6"/>
      <c r="O52" s="10" t="str">
        <f t="shared" si="1"/>
        <v xml:space="preserve"> </v>
      </c>
      <c r="P52" s="9" t="str">
        <f t="shared" si="2"/>
        <v xml:space="preserve"> </v>
      </c>
      <c r="Q52" s="6"/>
      <c r="R52" s="6"/>
      <c r="S52" s="10" t="str">
        <f t="shared" si="3"/>
        <v xml:space="preserve"> </v>
      </c>
      <c r="T52" s="9" t="str">
        <f t="shared" si="4"/>
        <v xml:space="preserve"> </v>
      </c>
      <c r="U52" s="6"/>
      <c r="V52" s="6"/>
      <c r="W52" s="10" t="str">
        <f t="shared" si="5"/>
        <v xml:space="preserve"> </v>
      </c>
      <c r="X52" s="9" t="str">
        <f t="shared" si="6"/>
        <v xml:space="preserve"> </v>
      </c>
      <c r="Y52" s="6"/>
      <c r="Z52" s="6"/>
      <c r="AA52" s="10" t="str">
        <f t="shared" si="7"/>
        <v xml:space="preserve"> </v>
      </c>
      <c r="AB52" s="6"/>
      <c r="AC52" s="11">
        <f t="shared" si="8"/>
        <v>0</v>
      </c>
      <c r="AD52" s="12" t="str">
        <f t="shared" si="9"/>
        <v xml:space="preserve"> </v>
      </c>
      <c r="AE52" s="7" t="str">
        <f t="shared" si="10"/>
        <v xml:space="preserve"> </v>
      </c>
    </row>
    <row r="53" spans="1:31" x14ac:dyDescent="0.25">
      <c r="A53" s="24"/>
      <c r="B53" s="19"/>
      <c r="C53" s="19"/>
      <c r="D53" s="19"/>
      <c r="E53" s="22"/>
      <c r="F53" s="23" t="s">
        <v>35</v>
      </c>
      <c r="G53" s="23" t="s">
        <v>35</v>
      </c>
      <c r="H53" s="22"/>
      <c r="I53" s="22"/>
      <c r="J53" s="22"/>
      <c r="K53" s="22"/>
      <c r="L53" s="9" t="str">
        <f t="shared" si="0"/>
        <v>--</v>
      </c>
      <c r="M53" s="39"/>
      <c r="N53" s="6"/>
      <c r="O53" s="10" t="str">
        <f t="shared" si="1"/>
        <v xml:space="preserve"> </v>
      </c>
      <c r="P53" s="9" t="str">
        <f t="shared" si="2"/>
        <v xml:space="preserve"> </v>
      </c>
      <c r="Q53" s="6"/>
      <c r="R53" s="6"/>
      <c r="S53" s="10" t="str">
        <f t="shared" si="3"/>
        <v xml:space="preserve"> </v>
      </c>
      <c r="T53" s="9" t="str">
        <f t="shared" si="4"/>
        <v xml:space="preserve"> </v>
      </c>
      <c r="U53" s="6"/>
      <c r="V53" s="6"/>
      <c r="W53" s="10" t="str">
        <f t="shared" si="5"/>
        <v xml:space="preserve"> </v>
      </c>
      <c r="X53" s="9" t="str">
        <f t="shared" si="6"/>
        <v xml:space="preserve"> </v>
      </c>
      <c r="Y53" s="6"/>
      <c r="Z53" s="6"/>
      <c r="AA53" s="10" t="str">
        <f t="shared" si="7"/>
        <v xml:space="preserve"> </v>
      </c>
      <c r="AB53" s="6"/>
      <c r="AC53" s="11">
        <f t="shared" si="8"/>
        <v>0</v>
      </c>
      <c r="AD53" s="12" t="str">
        <f t="shared" si="9"/>
        <v xml:space="preserve"> </v>
      </c>
      <c r="AE53" s="7" t="str">
        <f t="shared" si="10"/>
        <v xml:space="preserve"> </v>
      </c>
    </row>
    <row r="54" spans="1:31" x14ac:dyDescent="0.25">
      <c r="A54" s="24"/>
      <c r="B54" s="19"/>
      <c r="C54" s="19"/>
      <c r="D54" s="19"/>
      <c r="E54" s="22"/>
      <c r="F54" s="23" t="s">
        <v>35</v>
      </c>
      <c r="G54" s="23" t="s">
        <v>35</v>
      </c>
      <c r="H54" s="22"/>
      <c r="I54" s="22"/>
      <c r="J54" s="22"/>
      <c r="K54" s="22"/>
      <c r="L54" s="9" t="str">
        <f t="shared" si="0"/>
        <v>--</v>
      </c>
      <c r="M54" s="39"/>
      <c r="N54" s="6"/>
      <c r="O54" s="10" t="str">
        <f t="shared" si="1"/>
        <v xml:space="preserve"> </v>
      </c>
      <c r="P54" s="9" t="str">
        <f t="shared" si="2"/>
        <v xml:space="preserve"> </v>
      </c>
      <c r="Q54" s="6"/>
      <c r="R54" s="6"/>
      <c r="S54" s="10" t="str">
        <f t="shared" si="3"/>
        <v xml:space="preserve"> </v>
      </c>
      <c r="T54" s="9" t="str">
        <f t="shared" si="4"/>
        <v xml:space="preserve"> </v>
      </c>
      <c r="U54" s="6"/>
      <c r="V54" s="6"/>
      <c r="W54" s="10" t="str">
        <f t="shared" si="5"/>
        <v xml:space="preserve"> </v>
      </c>
      <c r="X54" s="9" t="str">
        <f t="shared" si="6"/>
        <v xml:space="preserve"> </v>
      </c>
      <c r="Y54" s="6"/>
      <c r="Z54" s="6"/>
      <c r="AA54" s="10" t="str">
        <f t="shared" si="7"/>
        <v xml:space="preserve"> </v>
      </c>
      <c r="AB54" s="6"/>
      <c r="AC54" s="11">
        <f t="shared" si="8"/>
        <v>0</v>
      </c>
      <c r="AD54" s="12" t="str">
        <f t="shared" si="9"/>
        <v xml:space="preserve"> </v>
      </c>
      <c r="AE54" s="7" t="str">
        <f t="shared" si="10"/>
        <v xml:space="preserve"> </v>
      </c>
    </row>
    <row r="55" spans="1:31" x14ac:dyDescent="0.25">
      <c r="A55" s="24"/>
      <c r="B55" s="19"/>
      <c r="C55" s="19"/>
      <c r="D55" s="19"/>
      <c r="E55" s="22"/>
      <c r="F55" s="23" t="s">
        <v>35</v>
      </c>
      <c r="G55" s="23" t="s">
        <v>35</v>
      </c>
      <c r="H55" s="22"/>
      <c r="I55" s="22"/>
      <c r="J55" s="22"/>
      <c r="K55" s="22"/>
      <c r="L55" s="9" t="str">
        <f t="shared" si="0"/>
        <v>--</v>
      </c>
      <c r="M55" s="39"/>
      <c r="N55" s="6"/>
      <c r="O55" s="10" t="str">
        <f t="shared" si="1"/>
        <v xml:space="preserve"> </v>
      </c>
      <c r="P55" s="9" t="str">
        <f t="shared" si="2"/>
        <v xml:space="preserve"> </v>
      </c>
      <c r="Q55" s="6"/>
      <c r="R55" s="6"/>
      <c r="S55" s="10" t="str">
        <f t="shared" si="3"/>
        <v xml:space="preserve"> </v>
      </c>
      <c r="T55" s="9" t="str">
        <f t="shared" si="4"/>
        <v xml:space="preserve"> </v>
      </c>
      <c r="U55" s="6"/>
      <c r="V55" s="6"/>
      <c r="W55" s="10" t="str">
        <f t="shared" si="5"/>
        <v xml:space="preserve"> </v>
      </c>
      <c r="X55" s="9" t="str">
        <f t="shared" si="6"/>
        <v xml:space="preserve"> </v>
      </c>
      <c r="Y55" s="6"/>
      <c r="Z55" s="6"/>
      <c r="AA55" s="10" t="str">
        <f t="shared" si="7"/>
        <v xml:space="preserve"> </v>
      </c>
      <c r="AB55" s="6"/>
      <c r="AC55" s="11">
        <f t="shared" si="8"/>
        <v>0</v>
      </c>
      <c r="AD55" s="12" t="str">
        <f t="shared" si="9"/>
        <v xml:space="preserve"> </v>
      </c>
      <c r="AE55" s="7" t="str">
        <f t="shared" si="10"/>
        <v xml:space="preserve"> </v>
      </c>
    </row>
    <row r="56" spans="1:31" x14ac:dyDescent="0.25">
      <c r="A56" s="24"/>
      <c r="B56" s="19"/>
      <c r="C56" s="19"/>
      <c r="D56" s="19"/>
      <c r="E56" s="22"/>
      <c r="F56" s="23" t="s">
        <v>35</v>
      </c>
      <c r="G56" s="23" t="s">
        <v>35</v>
      </c>
      <c r="H56" s="22"/>
      <c r="I56" s="22"/>
      <c r="J56" s="22"/>
      <c r="K56" s="22"/>
      <c r="L56" s="9" t="str">
        <f t="shared" si="0"/>
        <v>--</v>
      </c>
      <c r="M56" s="39"/>
      <c r="N56" s="6"/>
      <c r="O56" s="10" t="str">
        <f t="shared" si="1"/>
        <v xml:space="preserve"> </v>
      </c>
      <c r="P56" s="9" t="str">
        <f t="shared" si="2"/>
        <v xml:space="preserve"> </v>
      </c>
      <c r="Q56" s="6"/>
      <c r="R56" s="6"/>
      <c r="S56" s="10" t="str">
        <f t="shared" si="3"/>
        <v xml:space="preserve"> </v>
      </c>
      <c r="T56" s="9" t="str">
        <f t="shared" si="4"/>
        <v xml:space="preserve"> </v>
      </c>
      <c r="U56" s="6"/>
      <c r="V56" s="6"/>
      <c r="W56" s="10" t="str">
        <f t="shared" si="5"/>
        <v xml:space="preserve"> </v>
      </c>
      <c r="X56" s="9" t="str">
        <f t="shared" si="6"/>
        <v xml:space="preserve"> </v>
      </c>
      <c r="Y56" s="6"/>
      <c r="Z56" s="6"/>
      <c r="AA56" s="10" t="str">
        <f t="shared" si="7"/>
        <v xml:space="preserve"> </v>
      </c>
      <c r="AB56" s="6"/>
      <c r="AC56" s="11">
        <f t="shared" si="8"/>
        <v>0</v>
      </c>
      <c r="AD56" s="12" t="str">
        <f t="shared" si="9"/>
        <v xml:space="preserve"> </v>
      </c>
      <c r="AE56" s="7" t="str">
        <f t="shared" si="10"/>
        <v xml:space="preserve"> </v>
      </c>
    </row>
    <row r="57" spans="1:31" x14ac:dyDescent="0.25">
      <c r="A57" s="24"/>
      <c r="B57" s="19"/>
      <c r="C57" s="19"/>
      <c r="D57" s="19"/>
      <c r="E57" s="22"/>
      <c r="F57" s="23" t="s">
        <v>35</v>
      </c>
      <c r="G57" s="23" t="s">
        <v>35</v>
      </c>
      <c r="H57" s="22"/>
      <c r="I57" s="22"/>
      <c r="J57" s="22"/>
      <c r="K57" s="22"/>
      <c r="L57" s="9" t="str">
        <f t="shared" si="0"/>
        <v>--</v>
      </c>
      <c r="M57" s="39"/>
      <c r="N57" s="6"/>
      <c r="O57" s="10" t="str">
        <f t="shared" si="1"/>
        <v xml:space="preserve"> </v>
      </c>
      <c r="P57" s="9" t="str">
        <f t="shared" si="2"/>
        <v xml:space="preserve"> </v>
      </c>
      <c r="Q57" s="6"/>
      <c r="R57" s="6"/>
      <c r="S57" s="10" t="str">
        <f t="shared" si="3"/>
        <v xml:space="preserve"> </v>
      </c>
      <c r="T57" s="9" t="str">
        <f t="shared" si="4"/>
        <v xml:space="preserve"> </v>
      </c>
      <c r="U57" s="6"/>
      <c r="V57" s="6"/>
      <c r="W57" s="10" t="str">
        <f t="shared" si="5"/>
        <v xml:space="preserve"> </v>
      </c>
      <c r="X57" s="9" t="str">
        <f t="shared" si="6"/>
        <v xml:space="preserve"> </v>
      </c>
      <c r="Y57" s="6"/>
      <c r="Z57" s="6"/>
      <c r="AA57" s="10" t="str">
        <f t="shared" si="7"/>
        <v xml:space="preserve"> </v>
      </c>
      <c r="AB57" s="6"/>
      <c r="AC57" s="11">
        <f t="shared" si="8"/>
        <v>0</v>
      </c>
      <c r="AD57" s="12" t="str">
        <f t="shared" si="9"/>
        <v xml:space="preserve"> </v>
      </c>
      <c r="AE57" s="7" t="str">
        <f t="shared" si="10"/>
        <v xml:space="preserve"> </v>
      </c>
    </row>
    <row r="58" spans="1:31" ht="10.5" customHeight="1" x14ac:dyDescent="0.25">
      <c r="A58" s="48" t="s">
        <v>36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0"/>
      <c r="N58" s="48" t="s">
        <v>37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59" t="s">
        <v>20</v>
      </c>
    </row>
    <row r="59" spans="1:31" ht="7.5" customHeight="1" x14ac:dyDescent="0.25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3"/>
      <c r="N59" s="51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9"/>
    </row>
    <row r="60" spans="1:31" ht="17.25" customHeight="1" x14ac:dyDescent="0.25">
      <c r="A60" s="24"/>
      <c r="B60" s="44" t="s">
        <v>38</v>
      </c>
      <c r="C60" s="19"/>
      <c r="D60" s="19"/>
      <c r="E60" s="22"/>
      <c r="F60" s="23" t="s">
        <v>35</v>
      </c>
      <c r="G60" s="23" t="s">
        <v>35</v>
      </c>
      <c r="H60" s="22"/>
      <c r="I60" s="22"/>
      <c r="J60" s="22"/>
      <c r="K60" s="22"/>
      <c r="L60" s="9" t="str">
        <f t="shared" ref="L60:L68" si="44">IF(SUM(H60:K60)&gt;0,SUM(H60:K60),"--")</f>
        <v>--</v>
      </c>
      <c r="M60" s="39"/>
      <c r="N60" s="6"/>
      <c r="O60" s="10" t="str">
        <f t="shared" ref="O60:O68" si="45">IF(H60&gt;0,(IF((N60)&gt;0,(N60/H60),"--"))," ")</f>
        <v xml:space="preserve"> </v>
      </c>
      <c r="P60" s="9" t="str">
        <f t="shared" ref="P60:P68" si="46">IF(SUM(N60)&gt;0,SUM(N60)," ")</f>
        <v xml:space="preserve"> </v>
      </c>
      <c r="Q60" s="6"/>
      <c r="R60" s="6"/>
      <c r="S60" s="10" t="str">
        <f t="shared" ref="S60:S68" si="47">IF(I60&gt;0,(IF((R60)&gt;0,(R60/I60),"--"))," ")</f>
        <v xml:space="preserve"> </v>
      </c>
      <c r="T60" s="9" t="str">
        <f t="shared" ref="T60:T68" si="48">IF(SUM(N60,R60)&gt;0,SUM(N60,R60)," ")</f>
        <v xml:space="preserve"> </v>
      </c>
      <c r="U60" s="6"/>
      <c r="V60" s="6"/>
      <c r="W60" s="10" t="str">
        <f t="shared" ref="W60:W68" si="49">IF(J60&gt;0,(IF((V60)&gt;0,(V60/J60),"--"))," ")</f>
        <v xml:space="preserve"> </v>
      </c>
      <c r="X60" s="9" t="str">
        <f t="shared" ref="X60:X68" si="50">IF(SUM(N60,R60,V60)&gt;0,SUM(N60,R60,V60)," ")</f>
        <v xml:space="preserve"> </v>
      </c>
      <c r="Y60" s="6"/>
      <c r="Z60" s="6"/>
      <c r="AA60" s="10" t="str">
        <f t="shared" ref="AA60:AA68" si="51">IF(K60&gt;0,(IF((Z60)&gt;0,(Z60/K60),"--"))," ")</f>
        <v xml:space="preserve"> </v>
      </c>
      <c r="AB60" s="6"/>
      <c r="AC60" s="11">
        <f t="shared" ref="AC60:AC68" si="52">IF(SUM(N60,R60,V60,Z60)&gt;0,SUM(N60,R60,V60,Z60),0)</f>
        <v>0</v>
      </c>
      <c r="AD60" s="12" t="str">
        <f t="shared" ref="AD60:AD68" si="53">IF(AC60&gt;0,(IF((AC60/L60)&gt;0,(AC60/L60),0))," ")</f>
        <v xml:space="preserve"> </v>
      </c>
      <c r="AE60" s="7" t="str">
        <f t="shared" ref="AE60:AE68" si="54">IF(AD60&lt;&gt;" ",(IF(AD60&gt;100%,100%,AD60))," ")</f>
        <v xml:space="preserve"> </v>
      </c>
    </row>
    <row r="61" spans="1:31" ht="17.25" customHeight="1" x14ac:dyDescent="0.25">
      <c r="A61" s="24"/>
      <c r="B61" s="45"/>
      <c r="C61" s="19"/>
      <c r="D61" s="19"/>
      <c r="E61" s="22"/>
      <c r="F61" s="23" t="s">
        <v>35</v>
      </c>
      <c r="G61" s="23" t="s">
        <v>35</v>
      </c>
      <c r="H61" s="22"/>
      <c r="I61" s="22"/>
      <c r="J61" s="22"/>
      <c r="K61" s="22"/>
      <c r="L61" s="9" t="str">
        <f t="shared" si="44"/>
        <v>--</v>
      </c>
      <c r="M61" s="39"/>
      <c r="N61" s="6"/>
      <c r="O61" s="10" t="str">
        <f t="shared" si="45"/>
        <v xml:space="preserve"> </v>
      </c>
      <c r="P61" s="9" t="str">
        <f t="shared" si="46"/>
        <v xml:space="preserve"> </v>
      </c>
      <c r="Q61" s="6"/>
      <c r="R61" s="6"/>
      <c r="S61" s="10" t="str">
        <f t="shared" si="47"/>
        <v xml:space="preserve"> </v>
      </c>
      <c r="T61" s="9" t="str">
        <f t="shared" si="48"/>
        <v xml:space="preserve"> </v>
      </c>
      <c r="U61" s="6"/>
      <c r="V61" s="6"/>
      <c r="W61" s="10" t="str">
        <f t="shared" si="49"/>
        <v xml:space="preserve"> </v>
      </c>
      <c r="X61" s="9" t="str">
        <f t="shared" si="50"/>
        <v xml:space="preserve"> </v>
      </c>
      <c r="Y61" s="6"/>
      <c r="Z61" s="6"/>
      <c r="AA61" s="10" t="str">
        <f t="shared" si="51"/>
        <v xml:space="preserve"> </v>
      </c>
      <c r="AB61" s="6"/>
      <c r="AC61" s="11">
        <f t="shared" si="52"/>
        <v>0</v>
      </c>
      <c r="AD61" s="12" t="str">
        <f t="shared" si="53"/>
        <v xml:space="preserve"> </v>
      </c>
      <c r="AE61" s="7" t="str">
        <f t="shared" si="54"/>
        <v xml:space="preserve"> </v>
      </c>
    </row>
    <row r="62" spans="1:31" ht="17.25" customHeight="1" x14ac:dyDescent="0.25">
      <c r="A62" s="24"/>
      <c r="B62" s="45"/>
      <c r="C62" s="19"/>
      <c r="D62" s="19"/>
      <c r="E62" s="22"/>
      <c r="F62" s="23" t="s">
        <v>35</v>
      </c>
      <c r="G62" s="23" t="s">
        <v>35</v>
      </c>
      <c r="H62" s="22"/>
      <c r="I62" s="22"/>
      <c r="J62" s="22"/>
      <c r="K62" s="22"/>
      <c r="L62" s="9" t="str">
        <f t="shared" si="44"/>
        <v>--</v>
      </c>
      <c r="M62" s="39"/>
      <c r="N62" s="6"/>
      <c r="O62" s="10" t="str">
        <f t="shared" si="45"/>
        <v xml:space="preserve"> </v>
      </c>
      <c r="P62" s="9" t="str">
        <f t="shared" si="46"/>
        <v xml:space="preserve"> </v>
      </c>
      <c r="Q62" s="6"/>
      <c r="R62" s="6"/>
      <c r="S62" s="10" t="str">
        <f t="shared" si="47"/>
        <v xml:space="preserve"> </v>
      </c>
      <c r="T62" s="9" t="str">
        <f t="shared" si="48"/>
        <v xml:space="preserve"> </v>
      </c>
      <c r="U62" s="6"/>
      <c r="V62" s="6"/>
      <c r="W62" s="10" t="str">
        <f t="shared" si="49"/>
        <v xml:space="preserve"> </v>
      </c>
      <c r="X62" s="9" t="str">
        <f t="shared" si="50"/>
        <v xml:space="preserve"> </v>
      </c>
      <c r="Y62" s="6"/>
      <c r="Z62" s="6"/>
      <c r="AA62" s="10" t="str">
        <f t="shared" si="51"/>
        <v xml:space="preserve"> </v>
      </c>
      <c r="AB62" s="6"/>
      <c r="AC62" s="11">
        <f t="shared" si="52"/>
        <v>0</v>
      </c>
      <c r="AD62" s="12" t="str">
        <f t="shared" si="53"/>
        <v xml:space="preserve"> </v>
      </c>
      <c r="AE62" s="7" t="str">
        <f t="shared" si="54"/>
        <v xml:space="preserve"> </v>
      </c>
    </row>
    <row r="63" spans="1:31" ht="17.25" customHeight="1" x14ac:dyDescent="0.25">
      <c r="A63" s="24"/>
      <c r="B63" s="45"/>
      <c r="C63" s="19"/>
      <c r="D63" s="19"/>
      <c r="E63" s="22"/>
      <c r="F63" s="23" t="s">
        <v>35</v>
      </c>
      <c r="G63" s="23" t="s">
        <v>35</v>
      </c>
      <c r="H63" s="22"/>
      <c r="I63" s="22"/>
      <c r="J63" s="22"/>
      <c r="K63" s="22"/>
      <c r="L63" s="9" t="str">
        <f t="shared" si="44"/>
        <v>--</v>
      </c>
      <c r="M63" s="39"/>
      <c r="N63" s="6"/>
      <c r="O63" s="10" t="str">
        <f t="shared" si="45"/>
        <v xml:space="preserve"> </v>
      </c>
      <c r="P63" s="9" t="str">
        <f t="shared" si="46"/>
        <v xml:space="preserve"> </v>
      </c>
      <c r="Q63" s="6"/>
      <c r="R63" s="6"/>
      <c r="S63" s="10" t="str">
        <f t="shared" si="47"/>
        <v xml:space="preserve"> </v>
      </c>
      <c r="T63" s="9" t="str">
        <f t="shared" si="48"/>
        <v xml:space="preserve"> </v>
      </c>
      <c r="U63" s="6"/>
      <c r="V63" s="6"/>
      <c r="W63" s="10" t="str">
        <f t="shared" si="49"/>
        <v xml:space="preserve"> </v>
      </c>
      <c r="X63" s="9" t="str">
        <f t="shared" si="50"/>
        <v xml:space="preserve"> </v>
      </c>
      <c r="Y63" s="6"/>
      <c r="Z63" s="6"/>
      <c r="AA63" s="10" t="str">
        <f t="shared" si="51"/>
        <v xml:space="preserve"> </v>
      </c>
      <c r="AB63" s="6"/>
      <c r="AC63" s="11">
        <f t="shared" si="52"/>
        <v>0</v>
      </c>
      <c r="AD63" s="12" t="str">
        <f t="shared" si="53"/>
        <v xml:space="preserve"> </v>
      </c>
      <c r="AE63" s="7" t="str">
        <f t="shared" si="54"/>
        <v xml:space="preserve"> </v>
      </c>
    </row>
    <row r="64" spans="1:31" ht="17.25" customHeight="1" x14ac:dyDescent="0.25">
      <c r="A64" s="24"/>
      <c r="B64" s="45"/>
      <c r="C64" s="19"/>
      <c r="D64" s="19"/>
      <c r="E64" s="22"/>
      <c r="F64" s="23" t="s">
        <v>35</v>
      </c>
      <c r="G64" s="23" t="s">
        <v>35</v>
      </c>
      <c r="H64" s="22"/>
      <c r="I64" s="22"/>
      <c r="J64" s="22"/>
      <c r="K64" s="22"/>
      <c r="L64" s="9" t="str">
        <f t="shared" si="44"/>
        <v>--</v>
      </c>
      <c r="M64" s="39"/>
      <c r="N64" s="6"/>
      <c r="O64" s="10" t="str">
        <f t="shared" si="45"/>
        <v xml:space="preserve"> </v>
      </c>
      <c r="P64" s="9" t="str">
        <f t="shared" si="46"/>
        <v xml:space="preserve"> </v>
      </c>
      <c r="Q64" s="6"/>
      <c r="R64" s="6"/>
      <c r="S64" s="10" t="str">
        <f t="shared" si="47"/>
        <v xml:space="preserve"> </v>
      </c>
      <c r="T64" s="9" t="str">
        <f t="shared" si="48"/>
        <v xml:space="preserve"> </v>
      </c>
      <c r="U64" s="6"/>
      <c r="V64" s="6"/>
      <c r="W64" s="10" t="str">
        <f t="shared" si="49"/>
        <v xml:space="preserve"> </v>
      </c>
      <c r="X64" s="9" t="str">
        <f t="shared" si="50"/>
        <v xml:space="preserve"> </v>
      </c>
      <c r="Y64" s="6"/>
      <c r="Z64" s="6"/>
      <c r="AA64" s="10" t="str">
        <f t="shared" si="51"/>
        <v xml:space="preserve"> </v>
      </c>
      <c r="AB64" s="6"/>
      <c r="AC64" s="11">
        <f t="shared" si="52"/>
        <v>0</v>
      </c>
      <c r="AD64" s="12" t="str">
        <f t="shared" si="53"/>
        <v xml:space="preserve"> </v>
      </c>
      <c r="AE64" s="7" t="str">
        <f t="shared" si="54"/>
        <v xml:space="preserve"> </v>
      </c>
    </row>
    <row r="65" spans="1:31" ht="17.25" customHeight="1" x14ac:dyDescent="0.25">
      <c r="A65" s="24"/>
      <c r="B65" s="45"/>
      <c r="C65" s="19"/>
      <c r="D65" s="19"/>
      <c r="E65" s="22"/>
      <c r="F65" s="23" t="s">
        <v>35</v>
      </c>
      <c r="G65" s="23" t="s">
        <v>35</v>
      </c>
      <c r="H65" s="22"/>
      <c r="I65" s="22"/>
      <c r="J65" s="22"/>
      <c r="K65" s="22"/>
      <c r="L65" s="9" t="str">
        <f t="shared" si="44"/>
        <v>--</v>
      </c>
      <c r="M65" s="39"/>
      <c r="N65" s="6"/>
      <c r="O65" s="10" t="str">
        <f t="shared" si="45"/>
        <v xml:space="preserve"> </v>
      </c>
      <c r="P65" s="9" t="str">
        <f t="shared" si="46"/>
        <v xml:space="preserve"> </v>
      </c>
      <c r="Q65" s="6"/>
      <c r="R65" s="6"/>
      <c r="S65" s="10" t="str">
        <f t="shared" si="47"/>
        <v xml:space="preserve"> </v>
      </c>
      <c r="T65" s="9" t="str">
        <f t="shared" si="48"/>
        <v xml:space="preserve"> </v>
      </c>
      <c r="U65" s="6"/>
      <c r="V65" s="6"/>
      <c r="W65" s="10" t="str">
        <f t="shared" si="49"/>
        <v xml:space="preserve"> </v>
      </c>
      <c r="X65" s="9" t="str">
        <f t="shared" si="50"/>
        <v xml:space="preserve"> </v>
      </c>
      <c r="Y65" s="6"/>
      <c r="Z65" s="6"/>
      <c r="AA65" s="10" t="str">
        <f t="shared" si="51"/>
        <v xml:space="preserve"> </v>
      </c>
      <c r="AB65" s="6"/>
      <c r="AC65" s="11">
        <f t="shared" si="52"/>
        <v>0</v>
      </c>
      <c r="AD65" s="12" t="str">
        <f t="shared" si="53"/>
        <v xml:space="preserve"> </v>
      </c>
      <c r="AE65" s="7" t="str">
        <f t="shared" si="54"/>
        <v xml:space="preserve"> </v>
      </c>
    </row>
    <row r="66" spans="1:31" ht="17.25" customHeight="1" x14ac:dyDescent="0.25">
      <c r="A66" s="24"/>
      <c r="B66" s="45"/>
      <c r="C66" s="19"/>
      <c r="D66" s="19"/>
      <c r="E66" s="22"/>
      <c r="F66" s="23" t="s">
        <v>35</v>
      </c>
      <c r="G66" s="23" t="s">
        <v>35</v>
      </c>
      <c r="H66" s="22"/>
      <c r="I66" s="22"/>
      <c r="J66" s="22"/>
      <c r="K66" s="22"/>
      <c r="L66" s="9" t="str">
        <f t="shared" si="44"/>
        <v>--</v>
      </c>
      <c r="M66" s="39"/>
      <c r="N66" s="6"/>
      <c r="O66" s="10" t="str">
        <f t="shared" si="45"/>
        <v xml:space="preserve"> </v>
      </c>
      <c r="P66" s="9" t="str">
        <f t="shared" si="46"/>
        <v xml:space="preserve"> </v>
      </c>
      <c r="Q66" s="6"/>
      <c r="R66" s="6"/>
      <c r="S66" s="10" t="str">
        <f t="shared" si="47"/>
        <v xml:space="preserve"> </v>
      </c>
      <c r="T66" s="9" t="str">
        <f t="shared" si="48"/>
        <v xml:space="preserve"> </v>
      </c>
      <c r="U66" s="6"/>
      <c r="V66" s="6"/>
      <c r="W66" s="10" t="str">
        <f t="shared" si="49"/>
        <v xml:space="preserve"> </v>
      </c>
      <c r="X66" s="9" t="str">
        <f t="shared" si="50"/>
        <v xml:space="preserve"> </v>
      </c>
      <c r="Y66" s="6"/>
      <c r="Z66" s="6"/>
      <c r="AA66" s="10" t="str">
        <f t="shared" si="51"/>
        <v xml:space="preserve"> </v>
      </c>
      <c r="AB66" s="6"/>
      <c r="AC66" s="11">
        <f t="shared" si="52"/>
        <v>0</v>
      </c>
      <c r="AD66" s="12" t="str">
        <f t="shared" si="53"/>
        <v xml:space="preserve"> </v>
      </c>
      <c r="AE66" s="7" t="str">
        <f t="shared" si="54"/>
        <v xml:space="preserve"> </v>
      </c>
    </row>
    <row r="67" spans="1:31" ht="17.25" customHeight="1" x14ac:dyDescent="0.25">
      <c r="A67" s="24"/>
      <c r="B67" s="45"/>
      <c r="C67" s="19"/>
      <c r="D67" s="19"/>
      <c r="E67" s="22"/>
      <c r="F67" s="23" t="s">
        <v>35</v>
      </c>
      <c r="G67" s="23" t="s">
        <v>35</v>
      </c>
      <c r="H67" s="22"/>
      <c r="I67" s="22"/>
      <c r="J67" s="22"/>
      <c r="K67" s="22"/>
      <c r="L67" s="9" t="str">
        <f t="shared" si="44"/>
        <v>--</v>
      </c>
      <c r="M67" s="39"/>
      <c r="N67" s="6"/>
      <c r="O67" s="10" t="str">
        <f t="shared" si="45"/>
        <v xml:space="preserve"> </v>
      </c>
      <c r="P67" s="9" t="str">
        <f t="shared" si="46"/>
        <v xml:space="preserve"> </v>
      </c>
      <c r="Q67" s="6"/>
      <c r="R67" s="6"/>
      <c r="S67" s="10" t="str">
        <f t="shared" si="47"/>
        <v xml:space="preserve"> </v>
      </c>
      <c r="T67" s="9" t="str">
        <f t="shared" si="48"/>
        <v xml:space="preserve"> </v>
      </c>
      <c r="U67" s="6"/>
      <c r="V67" s="6"/>
      <c r="W67" s="10" t="str">
        <f t="shared" si="49"/>
        <v xml:space="preserve"> </v>
      </c>
      <c r="X67" s="9" t="str">
        <f t="shared" si="50"/>
        <v xml:space="preserve"> </v>
      </c>
      <c r="Y67" s="6"/>
      <c r="Z67" s="6"/>
      <c r="AA67" s="10" t="str">
        <f t="shared" si="51"/>
        <v xml:space="preserve"> </v>
      </c>
      <c r="AB67" s="6"/>
      <c r="AC67" s="11">
        <f t="shared" si="52"/>
        <v>0</v>
      </c>
      <c r="AD67" s="12" t="str">
        <f t="shared" si="53"/>
        <v xml:space="preserve"> </v>
      </c>
      <c r="AE67" s="7" t="str">
        <f t="shared" si="54"/>
        <v xml:space="preserve"> </v>
      </c>
    </row>
    <row r="68" spans="1:31" ht="17.25" customHeight="1" x14ac:dyDescent="0.25">
      <c r="A68" s="24"/>
      <c r="B68" s="46"/>
      <c r="C68" s="19"/>
      <c r="D68" s="19"/>
      <c r="E68" s="22"/>
      <c r="F68" s="23" t="s">
        <v>35</v>
      </c>
      <c r="G68" s="23" t="s">
        <v>35</v>
      </c>
      <c r="H68" s="22"/>
      <c r="I68" s="22"/>
      <c r="J68" s="22"/>
      <c r="K68" s="22"/>
      <c r="L68" s="9" t="str">
        <f t="shared" si="44"/>
        <v>--</v>
      </c>
      <c r="M68" s="39"/>
      <c r="N68" s="6"/>
      <c r="O68" s="10" t="str">
        <f t="shared" si="45"/>
        <v xml:space="preserve"> </v>
      </c>
      <c r="P68" s="9" t="str">
        <f t="shared" si="46"/>
        <v xml:space="preserve"> </v>
      </c>
      <c r="Q68" s="6"/>
      <c r="R68" s="6"/>
      <c r="S68" s="10" t="str">
        <f t="shared" si="47"/>
        <v xml:space="preserve"> </v>
      </c>
      <c r="T68" s="9" t="str">
        <f t="shared" si="48"/>
        <v xml:space="preserve"> </v>
      </c>
      <c r="U68" s="6"/>
      <c r="V68" s="6"/>
      <c r="W68" s="10" t="str">
        <f t="shared" si="49"/>
        <v xml:space="preserve"> </v>
      </c>
      <c r="X68" s="9" t="str">
        <f t="shared" si="50"/>
        <v xml:space="preserve"> </v>
      </c>
      <c r="Y68" s="6"/>
      <c r="Z68" s="6"/>
      <c r="AA68" s="10" t="str">
        <f t="shared" si="51"/>
        <v xml:space="preserve"> </v>
      </c>
      <c r="AB68" s="6"/>
      <c r="AC68" s="11">
        <f t="shared" si="52"/>
        <v>0</v>
      </c>
      <c r="AD68" s="12" t="str">
        <f t="shared" si="53"/>
        <v xml:space="preserve"> </v>
      </c>
      <c r="AE68" s="7" t="str">
        <f t="shared" si="54"/>
        <v xml:space="preserve"> </v>
      </c>
    </row>
    <row r="69" spans="1:31" x14ac:dyDescent="0.25">
      <c r="AC69" s="8"/>
      <c r="AD69" s="13" t="e">
        <f>AVERAGE(AE9:AE57,AE60:AE68)</f>
        <v>#DIV/0!</v>
      </c>
    </row>
  </sheetData>
  <mergeCells count="46">
    <mergeCell ref="A1:B1"/>
    <mergeCell ref="D1:L2"/>
    <mergeCell ref="M1:M4"/>
    <mergeCell ref="N1:AB2"/>
    <mergeCell ref="AC1:AD4"/>
    <mergeCell ref="A2:B2"/>
    <mergeCell ref="A3:B3"/>
    <mergeCell ref="D3:L4"/>
    <mergeCell ref="N3:AB4"/>
    <mergeCell ref="A4:B4"/>
    <mergeCell ref="A5:M6"/>
    <mergeCell ref="N5:AC6"/>
    <mergeCell ref="AD5:AD6"/>
    <mergeCell ref="A7:A8"/>
    <mergeCell ref="B7:B8"/>
    <mergeCell ref="C7:C8"/>
    <mergeCell ref="D7:D8"/>
    <mergeCell ref="E7:E8"/>
    <mergeCell ref="F7:F8"/>
    <mergeCell ref="G7:G8"/>
    <mergeCell ref="AD7:AD8"/>
    <mergeCell ref="M7:M8"/>
    <mergeCell ref="N7:AC7"/>
    <mergeCell ref="AD58:AD59"/>
    <mergeCell ref="B9:B10"/>
    <mergeCell ref="A9:A10"/>
    <mergeCell ref="B12:B13"/>
    <mergeCell ref="C12:C13"/>
    <mergeCell ref="B19:B20"/>
    <mergeCell ref="A22:A24"/>
    <mergeCell ref="A34:A40"/>
    <mergeCell ref="A30:A33"/>
    <mergeCell ref="A19:A21"/>
    <mergeCell ref="A25:A29"/>
    <mergeCell ref="B15:B16"/>
    <mergeCell ref="B28:B29"/>
    <mergeCell ref="A17:A18"/>
    <mergeCell ref="B31:B33"/>
    <mergeCell ref="B22:B24"/>
    <mergeCell ref="B60:B68"/>
    <mergeCell ref="H7:L7"/>
    <mergeCell ref="A58:M59"/>
    <mergeCell ref="N58:AC59"/>
    <mergeCell ref="B17:B18"/>
    <mergeCell ref="A11:A14"/>
    <mergeCell ref="A15:A16"/>
  </mergeCells>
  <pageMargins left="0.70866141732283472" right="0.70866141732283472" top="0.74803149606299213" bottom="0.74803149606299213" header="0.31496062992125984" footer="0.31496062992125984"/>
  <pageSetup scale="75" orientation="landscape" r:id="rId1"/>
  <colBreaks count="2" manualBreakCount="2">
    <brk id="13" max="1048575" man="1"/>
    <brk id="21" max="6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JOKHE COSSIO BETANCUR</dc:creator>
  <cp:lastModifiedBy>Marta Lucia Gomez Palacio</cp:lastModifiedBy>
  <cp:lastPrinted>2023-04-27T19:22:45Z</cp:lastPrinted>
  <dcterms:created xsi:type="dcterms:W3CDTF">2023-04-27T19:15:21Z</dcterms:created>
  <dcterms:modified xsi:type="dcterms:W3CDTF">2026-01-29T20:08:12Z</dcterms:modified>
</cp:coreProperties>
</file>